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Проходная пешка" sheetId="2" r:id="rId2"/>
  </sheets>
  <definedNames/>
  <calcPr fullCalcOnLoad="1"/>
</workbook>
</file>

<file path=xl/comments2.xml><?xml version="1.0" encoding="utf-8"?>
<comments xmlns="http://schemas.openxmlformats.org/spreadsheetml/2006/main">
  <authors>
    <author>Oleg</author>
  </authors>
  <commentList>
    <comment ref="D21" authorId="0">
      <text>
        <r>
          <rPr>
            <b/>
            <sz val="9"/>
            <rFont val="Tahoma"/>
            <family val="0"/>
          </rPr>
          <t>Oleg:</t>
        </r>
        <r>
          <rPr>
            <sz val="9"/>
            <rFont val="Tahoma"/>
            <family val="0"/>
          </rPr>
          <t xml:space="preserve">
Коненкова Ольга</t>
        </r>
      </text>
    </comment>
    <comment ref="D29" authorId="0">
      <text>
        <r>
          <rPr>
            <b/>
            <sz val="9"/>
            <rFont val="Tahoma"/>
            <family val="0"/>
          </rPr>
          <t>Oleg:</t>
        </r>
        <r>
          <rPr>
            <sz val="9"/>
            <rFont val="Tahoma"/>
            <family val="0"/>
          </rPr>
          <t xml:space="preserve">
Блинов Евгений
</t>
        </r>
      </text>
    </comment>
    <comment ref="D49" authorId="0">
      <text>
        <r>
          <rPr>
            <b/>
            <sz val="9"/>
            <rFont val="Tahoma"/>
            <family val="0"/>
          </rPr>
          <t>Oleg:</t>
        </r>
        <r>
          <rPr>
            <sz val="9"/>
            <rFont val="Tahoma"/>
            <family val="0"/>
          </rPr>
          <t xml:space="preserve">
и Святкин Дмитрий
</t>
        </r>
      </text>
    </comment>
  </commentList>
</comments>
</file>

<file path=xl/sharedStrings.xml><?xml version="1.0" encoding="utf-8"?>
<sst xmlns="http://schemas.openxmlformats.org/spreadsheetml/2006/main" count="187" uniqueCount="81">
  <si>
    <t>Команда</t>
  </si>
  <si>
    <t>СОШ № 2</t>
  </si>
  <si>
    <t>Д</t>
  </si>
  <si>
    <t>СОШ № 9</t>
  </si>
  <si>
    <t>СОШ № 16</t>
  </si>
  <si>
    <t>r</t>
  </si>
  <si>
    <t>III</t>
  </si>
  <si>
    <t>ТАБЛИЦА   РЕЗУЛЬТАТОВ</t>
  </si>
  <si>
    <t xml:space="preserve">№ </t>
  </si>
  <si>
    <t>Ф.И. участника</t>
  </si>
  <si>
    <t>М</t>
  </si>
  <si>
    <t>Очки</t>
  </si>
  <si>
    <t>II</t>
  </si>
  <si>
    <t>I</t>
  </si>
  <si>
    <t>IV</t>
  </si>
  <si>
    <t>О</t>
  </si>
  <si>
    <t>Раков Максим</t>
  </si>
  <si>
    <t>Место</t>
  </si>
  <si>
    <t>Елькина Юлия</t>
  </si>
  <si>
    <t>ДТК</t>
  </si>
  <si>
    <t>Гусинский Александр</t>
  </si>
  <si>
    <t>Гайнуллов Дамир</t>
  </si>
  <si>
    <t>Муртазин Линар</t>
  </si>
  <si>
    <t>Куренкова Светлана</t>
  </si>
  <si>
    <t>УМПЛ</t>
  </si>
  <si>
    <t>Безвительнов Дмитрий</t>
  </si>
  <si>
    <t>Абрашков Вадим</t>
  </si>
  <si>
    <t>Ишпулаев Иван</t>
  </si>
  <si>
    <t>Каргин Тимофей</t>
  </si>
  <si>
    <t>Ишпулаева Вероника</t>
  </si>
  <si>
    <t>Петрученя Алексей</t>
  </si>
  <si>
    <t>Дробченко Артемий</t>
  </si>
  <si>
    <t>Ферапонтов Николай</t>
  </si>
  <si>
    <t>Нестеров Никита</t>
  </si>
  <si>
    <t>Пожарицкая Алина</t>
  </si>
  <si>
    <t>Аббасов Орудж</t>
  </si>
  <si>
    <t>Алыев Тимур</t>
  </si>
  <si>
    <t>Лосев Иван</t>
  </si>
  <si>
    <t>Романова Анастасия</t>
  </si>
  <si>
    <t>СОШ № 19</t>
  </si>
  <si>
    <t>13-15 мая 2011 г.                                       Димитровград, ГШК</t>
  </si>
  <si>
    <t xml:space="preserve">Кузьмин Алексей </t>
  </si>
  <si>
    <t>Р-д</t>
  </si>
  <si>
    <t>-</t>
  </si>
  <si>
    <t>+</t>
  </si>
  <si>
    <t>VIII</t>
  </si>
  <si>
    <t>Чернышев Никита</t>
  </si>
  <si>
    <t>Яценко Михаил</t>
  </si>
  <si>
    <t>Иванушкин Илья</t>
  </si>
  <si>
    <t>Митрофанов Дмитрий</t>
  </si>
  <si>
    <t>Безбородова Надежда</t>
  </si>
  <si>
    <t>VI</t>
  </si>
  <si>
    <r>
      <t>Педагогический</t>
    </r>
    <r>
      <rPr>
        <b/>
        <sz val="13"/>
        <rFont val="Times New Roman"/>
        <family val="1"/>
      </rPr>
      <t xml:space="preserve"> </t>
    </r>
    <r>
      <rPr>
        <b/>
        <sz val="11"/>
        <rFont val="Times New Roman"/>
        <family val="1"/>
      </rPr>
      <t>лицей</t>
    </r>
  </si>
  <si>
    <r>
      <t>Университетский</t>
    </r>
    <r>
      <rPr>
        <b/>
        <sz val="9"/>
        <rFont val="Times New Roman"/>
        <family val="1"/>
      </rPr>
      <t xml:space="preserve"> </t>
    </r>
    <r>
      <rPr>
        <b/>
        <sz val="11"/>
        <rFont val="Times New Roman"/>
        <family val="1"/>
      </rPr>
      <t>лицей</t>
    </r>
  </si>
  <si>
    <r>
      <t xml:space="preserve">Городская </t>
    </r>
    <r>
      <rPr>
        <b/>
        <sz val="11"/>
        <rFont val="Times New Roman"/>
        <family val="1"/>
      </rPr>
      <t>гимназия</t>
    </r>
  </si>
  <si>
    <t>"Хрустальный Кубок Победы"</t>
  </si>
  <si>
    <t>Командный турнир по шахматам среди школ и ССУЗов, посвященный 66-летию Великой Победы</t>
  </si>
  <si>
    <t>Галактионов Алексей</t>
  </si>
  <si>
    <t>Тураев Рахмон</t>
  </si>
  <si>
    <t>Володин Никита</t>
  </si>
  <si>
    <t>Сулейманов Рустам</t>
  </si>
  <si>
    <t>Мазуренко Анастасия</t>
  </si>
  <si>
    <t>VII</t>
  </si>
  <si>
    <t>Горшков Всеволод</t>
  </si>
  <si>
    <t>Тебелев Леонид</t>
  </si>
  <si>
    <t>Мингалиев Айдар</t>
  </si>
  <si>
    <t>Нисютин Сергей</t>
  </si>
  <si>
    <t>Акимова Анрика</t>
  </si>
  <si>
    <t>Олин Эдгар</t>
  </si>
  <si>
    <t>V</t>
  </si>
  <si>
    <t>Мироненко Дмитрий</t>
  </si>
  <si>
    <t>Артемьев Дмитрий</t>
  </si>
  <si>
    <t>Шестакова Анна</t>
  </si>
  <si>
    <t>Галактионов Лев</t>
  </si>
  <si>
    <t>Галиуллов Линар</t>
  </si>
  <si>
    <t>Святкин Михаил</t>
  </si>
  <si>
    <t>Кузнецов Виктор</t>
  </si>
  <si>
    <t>IX</t>
  </si>
  <si>
    <t>I-II</t>
  </si>
  <si>
    <t>II-III</t>
  </si>
  <si>
    <t>Капкаев Никита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</si>
</sst>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9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20"/>
      <name val="DiagramTTHabsburg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" fillId="33" borderId="11" xfId="0" applyNumberFormat="1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 vertical="center"/>
    </xf>
    <xf numFmtId="0" fontId="3" fillId="33" borderId="14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11" fillId="33" borderId="11" xfId="0" applyNumberFormat="1" applyFont="1" applyFill="1" applyBorder="1" applyAlignment="1">
      <alignment horizontal="center" vertical="center"/>
    </xf>
    <xf numFmtId="0" fontId="11" fillId="0" borderId="21" xfId="0" applyNumberFormat="1" applyFont="1" applyFill="1" applyBorder="1" applyAlignment="1">
      <alignment horizontal="center" vertical="center"/>
    </xf>
    <xf numFmtId="0" fontId="11" fillId="33" borderId="12" xfId="0" applyNumberFormat="1" applyFont="1" applyFill="1" applyBorder="1" applyAlignment="1">
      <alignment horizontal="center" vertical="center"/>
    </xf>
    <xf numFmtId="0" fontId="11" fillId="0" borderId="22" xfId="0" applyNumberFormat="1" applyFont="1" applyFill="1" applyBorder="1" applyAlignment="1">
      <alignment horizontal="center" vertical="center"/>
    </xf>
    <xf numFmtId="0" fontId="11" fillId="33" borderId="13" xfId="0" applyNumberFormat="1" applyFont="1" applyFill="1" applyBorder="1" applyAlignment="1">
      <alignment horizontal="center" vertical="center"/>
    </xf>
    <xf numFmtId="0" fontId="11" fillId="0" borderId="23" xfId="0" applyNumberFormat="1" applyFont="1" applyFill="1" applyBorder="1" applyAlignment="1">
      <alignment horizontal="center" vertical="center"/>
    </xf>
    <xf numFmtId="0" fontId="11" fillId="33" borderId="15" xfId="0" applyNumberFormat="1" applyFont="1" applyFill="1" applyBorder="1" applyAlignment="1">
      <alignment horizontal="center" vertical="center"/>
    </xf>
    <xf numFmtId="0" fontId="11" fillId="33" borderId="16" xfId="0" applyNumberFormat="1" applyFont="1" applyFill="1" applyBorder="1" applyAlignment="1">
      <alignment horizontal="center" vertical="center"/>
    </xf>
    <xf numFmtId="180" fontId="11" fillId="33" borderId="24" xfId="0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180" fontId="11" fillId="33" borderId="14" xfId="0" applyNumberFormat="1" applyFont="1" applyFill="1" applyBorder="1" applyAlignment="1">
      <alignment horizontal="center" vertical="center"/>
    </xf>
    <xf numFmtId="180" fontId="11" fillId="33" borderId="26" xfId="0" applyNumberFormat="1" applyFont="1" applyFill="1" applyBorder="1" applyAlignment="1">
      <alignment horizontal="center" vertical="center"/>
    </xf>
    <xf numFmtId="180" fontId="0" fillId="0" borderId="0" xfId="0" applyNumberFormat="1" applyAlignment="1">
      <alignment horizontal="center"/>
    </xf>
    <xf numFmtId="180" fontId="12" fillId="33" borderId="27" xfId="0" applyNumberFormat="1" applyFont="1" applyFill="1" applyBorder="1" applyAlignment="1">
      <alignment vertical="center"/>
    </xf>
    <xf numFmtId="180" fontId="12" fillId="33" borderId="28" xfId="0" applyNumberFormat="1" applyFont="1" applyFill="1" applyBorder="1" applyAlignment="1">
      <alignment vertical="center"/>
    </xf>
    <xf numFmtId="180" fontId="12" fillId="33" borderId="29" xfId="0" applyNumberFormat="1" applyFont="1" applyFill="1" applyBorder="1" applyAlignment="1">
      <alignment vertical="center"/>
    </xf>
    <xf numFmtId="180" fontId="12" fillId="33" borderId="28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180" fontId="0" fillId="0" borderId="31" xfId="0" applyNumberFormat="1" applyBorder="1" applyAlignment="1">
      <alignment horizontal="center"/>
    </xf>
    <xf numFmtId="180" fontId="12" fillId="33" borderId="32" xfId="0" applyNumberFormat="1" applyFont="1" applyFill="1" applyBorder="1" applyAlignment="1">
      <alignment vertical="center"/>
    </xf>
    <xf numFmtId="180" fontId="0" fillId="0" borderId="33" xfId="0" applyNumberFormat="1" applyBorder="1" applyAlignment="1">
      <alignment horizontal="center"/>
    </xf>
    <xf numFmtId="180" fontId="0" fillId="0" borderId="34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80" fontId="12" fillId="33" borderId="35" xfId="0" applyNumberFormat="1" applyFont="1" applyFill="1" applyBorder="1" applyAlignment="1">
      <alignment vertical="center"/>
    </xf>
    <xf numFmtId="180" fontId="12" fillId="33" borderId="36" xfId="0" applyNumberFormat="1" applyFont="1" applyFill="1" applyBorder="1" applyAlignment="1">
      <alignment vertical="center"/>
    </xf>
    <xf numFmtId="0" fontId="0" fillId="0" borderId="28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33" borderId="24" xfId="0" applyNumberFormat="1" applyFont="1" applyFill="1" applyBorder="1" applyAlignment="1">
      <alignment horizontal="center" vertical="center"/>
    </xf>
    <xf numFmtId="0" fontId="3" fillId="33" borderId="26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/>
    </xf>
    <xf numFmtId="180" fontId="5" fillId="33" borderId="35" xfId="0" applyNumberFormat="1" applyFont="1" applyFill="1" applyBorder="1" applyAlignment="1">
      <alignment vertical="center"/>
    </xf>
    <xf numFmtId="180" fontId="5" fillId="33" borderId="36" xfId="0" applyNumberFormat="1" applyFont="1" applyFill="1" applyBorder="1" applyAlignment="1">
      <alignment vertical="center"/>
    </xf>
    <xf numFmtId="180" fontId="5" fillId="33" borderId="27" xfId="0" applyNumberFormat="1" applyFont="1" applyFill="1" applyBorder="1" applyAlignment="1">
      <alignment vertical="center"/>
    </xf>
    <xf numFmtId="180" fontId="5" fillId="33" borderId="28" xfId="0" applyNumberFormat="1" applyFont="1" applyFill="1" applyBorder="1" applyAlignment="1">
      <alignment vertical="center"/>
    </xf>
    <xf numFmtId="180" fontId="5" fillId="33" borderId="29" xfId="0" applyNumberFormat="1" applyFont="1" applyFill="1" applyBorder="1" applyAlignment="1">
      <alignment vertical="center"/>
    </xf>
    <xf numFmtId="180" fontId="3" fillId="33" borderId="14" xfId="0" applyNumberFormat="1" applyFont="1" applyFill="1" applyBorder="1" applyAlignment="1">
      <alignment horizontal="center" vertical="center"/>
    </xf>
    <xf numFmtId="180" fontId="3" fillId="33" borderId="24" xfId="0" applyNumberFormat="1" applyFont="1" applyFill="1" applyBorder="1" applyAlignment="1">
      <alignment horizontal="center" vertical="center"/>
    </xf>
    <xf numFmtId="180" fontId="3" fillId="33" borderId="26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0" fontId="3" fillId="0" borderId="39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center" vertical="center"/>
    </xf>
    <xf numFmtId="0" fontId="3" fillId="0" borderId="38" xfId="0" applyNumberFormat="1" applyFont="1" applyFill="1" applyBorder="1" applyAlignment="1">
      <alignment horizontal="center" vertical="center"/>
    </xf>
    <xf numFmtId="180" fontId="16" fillId="33" borderId="27" xfId="0" applyNumberFormat="1" applyFont="1" applyFill="1" applyBorder="1" applyAlignment="1">
      <alignment horizontal="center" vertical="center"/>
    </xf>
    <xf numFmtId="180" fontId="16" fillId="33" borderId="28" xfId="0" applyNumberFormat="1" applyFont="1" applyFill="1" applyBorder="1" applyAlignment="1">
      <alignment horizontal="center" vertical="center"/>
    </xf>
    <xf numFmtId="180" fontId="16" fillId="33" borderId="29" xfId="0" applyNumberFormat="1" applyFont="1" applyFill="1" applyBorder="1" applyAlignment="1">
      <alignment horizontal="center" vertical="center"/>
    </xf>
    <xf numFmtId="180" fontId="16" fillId="33" borderId="40" xfId="0" applyNumberFormat="1" applyFont="1" applyFill="1" applyBorder="1" applyAlignment="1">
      <alignment horizontal="center" vertical="center"/>
    </xf>
    <xf numFmtId="180" fontId="16" fillId="33" borderId="35" xfId="0" applyNumberFormat="1" applyFont="1" applyFill="1" applyBorder="1" applyAlignment="1">
      <alignment horizontal="center" vertical="center"/>
    </xf>
    <xf numFmtId="180" fontId="16" fillId="33" borderId="36" xfId="0" applyNumberFormat="1" applyFont="1" applyFill="1" applyBorder="1" applyAlignment="1">
      <alignment horizontal="center" vertical="center"/>
    </xf>
    <xf numFmtId="180" fontId="3" fillId="0" borderId="24" xfId="0" applyNumberFormat="1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0" xfId="0" applyFont="1" applyAlignment="1">
      <alignment/>
    </xf>
    <xf numFmtId="180" fontId="3" fillId="0" borderId="14" xfId="0" applyNumberFormat="1" applyFont="1" applyBorder="1" applyAlignment="1">
      <alignment horizontal="center"/>
    </xf>
    <xf numFmtId="180" fontId="3" fillId="0" borderId="26" xfId="0" applyNumberFormat="1" applyFont="1" applyBorder="1" applyAlignment="1">
      <alignment horizontal="center"/>
    </xf>
    <xf numFmtId="180" fontId="3" fillId="0" borderId="39" xfId="0" applyNumberFormat="1" applyFont="1" applyFill="1" applyBorder="1" applyAlignment="1">
      <alignment horizontal="center" vertical="center"/>
    </xf>
    <xf numFmtId="0" fontId="3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180" fontId="3" fillId="0" borderId="46" xfId="0" applyNumberFormat="1" applyFont="1" applyFill="1" applyBorder="1" applyAlignment="1">
      <alignment horizontal="center" vertical="center"/>
    </xf>
    <xf numFmtId="180" fontId="3" fillId="0" borderId="19" xfId="0" applyNumberFormat="1" applyFont="1" applyFill="1" applyBorder="1" applyAlignment="1">
      <alignment horizontal="center" vertical="center"/>
    </xf>
    <xf numFmtId="180" fontId="0" fillId="0" borderId="47" xfId="0" applyNumberFormat="1" applyBorder="1" applyAlignment="1">
      <alignment horizontal="center"/>
    </xf>
    <xf numFmtId="180" fontId="0" fillId="0" borderId="48" xfId="0" applyNumberFormat="1" applyBorder="1" applyAlignment="1">
      <alignment horizontal="center"/>
    </xf>
    <xf numFmtId="180" fontId="0" fillId="0" borderId="49" xfId="0" applyNumberForma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80" fontId="16" fillId="33" borderId="40" xfId="0" applyNumberFormat="1" applyFont="1" applyFill="1" applyBorder="1" applyAlignment="1">
      <alignment vertical="center"/>
    </xf>
    <xf numFmtId="180" fontId="16" fillId="33" borderId="35" xfId="0" applyNumberFormat="1" applyFont="1" applyFill="1" applyBorder="1" applyAlignment="1">
      <alignment vertical="center"/>
    </xf>
    <xf numFmtId="180" fontId="16" fillId="33" borderId="36" xfId="0" applyNumberFormat="1" applyFont="1" applyFill="1" applyBorder="1" applyAlignment="1">
      <alignment vertical="center"/>
    </xf>
    <xf numFmtId="180" fontId="16" fillId="33" borderId="27" xfId="0" applyNumberFormat="1" applyFont="1" applyFill="1" applyBorder="1" applyAlignment="1">
      <alignment vertical="center"/>
    </xf>
    <xf numFmtId="180" fontId="16" fillId="33" borderId="28" xfId="0" applyNumberFormat="1" applyFont="1" applyFill="1" applyBorder="1" applyAlignment="1">
      <alignment vertical="center"/>
    </xf>
    <xf numFmtId="180" fontId="16" fillId="33" borderId="29" xfId="0" applyNumberFormat="1" applyFont="1" applyFill="1" applyBorder="1" applyAlignment="1">
      <alignment vertical="center"/>
    </xf>
    <xf numFmtId="0" fontId="0" fillId="0" borderId="20" xfId="0" applyFont="1" applyBorder="1" applyAlignment="1">
      <alignment/>
    </xf>
    <xf numFmtId="0" fontId="21" fillId="33" borderId="24" xfId="0" applyNumberFormat="1" applyFont="1" applyFill="1" applyBorder="1" applyAlignment="1">
      <alignment horizontal="center" vertical="center"/>
    </xf>
    <xf numFmtId="180" fontId="10" fillId="33" borderId="27" xfId="0" applyNumberFormat="1" applyFont="1" applyFill="1" applyBorder="1" applyAlignment="1">
      <alignment vertical="center"/>
    </xf>
    <xf numFmtId="0" fontId="21" fillId="33" borderId="11" xfId="0" applyNumberFormat="1" applyFont="1" applyFill="1" applyBorder="1" applyAlignment="1">
      <alignment horizontal="center" vertical="center"/>
    </xf>
    <xf numFmtId="180" fontId="10" fillId="33" borderId="40" xfId="0" applyNumberFormat="1" applyFont="1" applyFill="1" applyBorder="1" applyAlignment="1">
      <alignment vertical="center"/>
    </xf>
    <xf numFmtId="0" fontId="21" fillId="0" borderId="39" xfId="0" applyNumberFormat="1" applyFont="1" applyFill="1" applyBorder="1" applyAlignment="1">
      <alignment horizontal="center" vertical="center"/>
    </xf>
    <xf numFmtId="0" fontId="21" fillId="33" borderId="14" xfId="0" applyNumberFormat="1" applyFont="1" applyFill="1" applyBorder="1" applyAlignment="1">
      <alignment horizontal="center" vertical="center"/>
    </xf>
    <xf numFmtId="180" fontId="10" fillId="33" borderId="28" xfId="0" applyNumberFormat="1" applyFont="1" applyFill="1" applyBorder="1" applyAlignment="1">
      <alignment vertical="center"/>
    </xf>
    <xf numFmtId="0" fontId="21" fillId="33" borderId="12" xfId="0" applyNumberFormat="1" applyFont="1" applyFill="1" applyBorder="1" applyAlignment="1">
      <alignment horizontal="center" vertical="center"/>
    </xf>
    <xf numFmtId="180" fontId="10" fillId="33" borderId="35" xfId="0" applyNumberFormat="1" applyFont="1" applyFill="1" applyBorder="1" applyAlignment="1">
      <alignment vertical="center"/>
    </xf>
    <xf numFmtId="0" fontId="21" fillId="33" borderId="26" xfId="0" applyNumberFormat="1" applyFont="1" applyFill="1" applyBorder="1" applyAlignment="1">
      <alignment horizontal="center" vertical="center"/>
    </xf>
    <xf numFmtId="180" fontId="10" fillId="33" borderId="29" xfId="0" applyNumberFormat="1" applyFont="1" applyFill="1" applyBorder="1" applyAlignment="1">
      <alignment vertical="center"/>
    </xf>
    <xf numFmtId="0" fontId="21" fillId="33" borderId="13" xfId="0" applyNumberFormat="1" applyFont="1" applyFill="1" applyBorder="1" applyAlignment="1">
      <alignment horizontal="center" vertical="center"/>
    </xf>
    <xf numFmtId="180" fontId="10" fillId="33" borderId="36" xfId="0" applyNumberFormat="1" applyFont="1" applyFill="1" applyBorder="1" applyAlignment="1">
      <alignment vertical="center"/>
    </xf>
    <xf numFmtId="0" fontId="22" fillId="0" borderId="27" xfId="0" applyFont="1" applyBorder="1" applyAlignment="1">
      <alignment/>
    </xf>
    <xf numFmtId="180" fontId="10" fillId="33" borderId="50" xfId="0" applyNumberFormat="1" applyFont="1" applyFill="1" applyBorder="1" applyAlignment="1">
      <alignment vertical="center"/>
    </xf>
    <xf numFmtId="180" fontId="12" fillId="33" borderId="50" xfId="0" applyNumberFormat="1" applyFont="1" applyFill="1" applyBorder="1" applyAlignment="1">
      <alignment horizontal="center" vertical="center"/>
    </xf>
    <xf numFmtId="180" fontId="10" fillId="33" borderId="51" xfId="0" applyNumberFormat="1" applyFont="1" applyFill="1" applyBorder="1" applyAlignment="1">
      <alignment vertical="center"/>
    </xf>
    <xf numFmtId="180" fontId="3" fillId="0" borderId="17" xfId="0" applyNumberFormat="1" applyFont="1" applyFill="1" applyBorder="1" applyAlignment="1">
      <alignment horizontal="center" vertical="center"/>
    </xf>
    <xf numFmtId="180" fontId="3" fillId="0" borderId="38" xfId="0" applyNumberFormat="1" applyFont="1" applyFill="1" applyBorder="1" applyAlignment="1">
      <alignment horizontal="center" vertical="center"/>
    </xf>
    <xf numFmtId="180" fontId="3" fillId="0" borderId="37" xfId="0" applyNumberFormat="1" applyFont="1" applyFill="1" applyBorder="1" applyAlignment="1">
      <alignment horizontal="center" vertical="center"/>
    </xf>
    <xf numFmtId="180" fontId="3" fillId="0" borderId="20" xfId="0" applyNumberFormat="1" applyFont="1" applyFill="1" applyBorder="1" applyAlignment="1">
      <alignment horizontal="center" vertical="center"/>
    </xf>
    <xf numFmtId="0" fontId="21" fillId="0" borderId="38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21" fillId="0" borderId="18" xfId="0" applyNumberFormat="1" applyFont="1" applyFill="1" applyBorder="1" applyAlignment="1">
      <alignment horizontal="center" vertical="center"/>
    </xf>
    <xf numFmtId="16" fontId="13" fillId="0" borderId="23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13" fillId="0" borderId="22" xfId="0" applyNumberFormat="1" applyFont="1" applyFill="1" applyBorder="1" applyAlignment="1">
      <alignment horizontal="center" vertical="center"/>
    </xf>
    <xf numFmtId="0" fontId="13" fillId="0" borderId="52" xfId="0" applyNumberFormat="1" applyFont="1" applyFill="1" applyBorder="1" applyAlignment="1">
      <alignment horizontal="center" vertical="center"/>
    </xf>
    <xf numFmtId="0" fontId="13" fillId="0" borderId="23" xfId="0" applyNumberFormat="1" applyFont="1" applyFill="1" applyBorder="1" applyAlignment="1">
      <alignment horizontal="center" vertical="center"/>
    </xf>
    <xf numFmtId="0" fontId="13" fillId="0" borderId="21" xfId="0" applyNumberFormat="1" applyFont="1" applyFill="1" applyBorder="1" applyAlignment="1">
      <alignment horizontal="center" vertical="center"/>
    </xf>
    <xf numFmtId="180" fontId="0" fillId="0" borderId="53" xfId="0" applyNumberFormat="1" applyBorder="1" applyAlignment="1">
      <alignment horizontal="center"/>
    </xf>
    <xf numFmtId="180" fontId="16" fillId="33" borderId="54" xfId="0" applyNumberFormat="1" applyFont="1" applyFill="1" applyBorder="1" applyAlignment="1">
      <alignment horizontal="center" vertical="center"/>
    </xf>
    <xf numFmtId="180" fontId="16" fillId="33" borderId="55" xfId="0" applyNumberFormat="1" applyFont="1" applyFill="1" applyBorder="1" applyAlignment="1">
      <alignment horizontal="center" vertical="center"/>
    </xf>
    <xf numFmtId="180" fontId="16" fillId="33" borderId="56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42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41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45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0" fontId="5" fillId="0" borderId="19" xfId="0" applyNumberFormat="1" applyFont="1" applyFill="1" applyBorder="1" applyAlignment="1">
      <alignment horizontal="center" vertical="center"/>
    </xf>
    <xf numFmtId="180" fontId="5" fillId="0" borderId="20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38" xfId="0" applyNumberFormat="1" applyFont="1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49" fontId="5" fillId="33" borderId="22" xfId="0" applyNumberFormat="1" applyFont="1" applyFill="1" applyBorder="1" applyAlignment="1">
      <alignment horizontal="center" vertical="center"/>
    </xf>
    <xf numFmtId="49" fontId="5" fillId="33" borderId="23" xfId="0" applyNumberFormat="1" applyFont="1" applyFill="1" applyBorder="1" applyAlignment="1">
      <alignment horizontal="center" vertical="center"/>
    </xf>
    <xf numFmtId="180" fontId="5" fillId="0" borderId="39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180" fontId="12" fillId="33" borderId="54" xfId="0" applyNumberFormat="1" applyFont="1" applyFill="1" applyBorder="1" applyAlignment="1">
      <alignment horizontal="center" vertical="center"/>
    </xf>
    <xf numFmtId="180" fontId="12" fillId="33" borderId="55" xfId="0" applyNumberFormat="1" applyFont="1" applyFill="1" applyBorder="1" applyAlignment="1">
      <alignment horizontal="center" vertical="center"/>
    </xf>
    <xf numFmtId="180" fontId="12" fillId="33" borderId="56" xfId="0" applyNumberFormat="1" applyFont="1" applyFill="1" applyBorder="1" applyAlignment="1">
      <alignment horizontal="center" vertical="center"/>
    </xf>
    <xf numFmtId="180" fontId="5" fillId="33" borderId="54" xfId="0" applyNumberFormat="1" applyFont="1" applyFill="1" applyBorder="1" applyAlignment="1">
      <alignment horizontal="center" vertical="center"/>
    </xf>
    <xf numFmtId="180" fontId="5" fillId="33" borderId="55" xfId="0" applyNumberFormat="1" applyFont="1" applyFill="1" applyBorder="1" applyAlignment="1">
      <alignment horizontal="center" vertical="center"/>
    </xf>
    <xf numFmtId="180" fontId="5" fillId="33" borderId="56" xfId="0" applyNumberFormat="1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6" fillId="0" borderId="58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59" xfId="0" applyBorder="1" applyAlignment="1">
      <alignment/>
    </xf>
    <xf numFmtId="0" fontId="0" fillId="0" borderId="32" xfId="0" applyBorder="1" applyAlignment="1">
      <alignment/>
    </xf>
    <xf numFmtId="0" fontId="0" fillId="0" borderId="34" xfId="0" applyBorder="1" applyAlignment="1">
      <alignment/>
    </xf>
    <xf numFmtId="0" fontId="0" fillId="0" borderId="60" xfId="0" applyBorder="1" applyAlignment="1">
      <alignment/>
    </xf>
    <xf numFmtId="180" fontId="12" fillId="33" borderId="57" xfId="0" applyNumberFormat="1" applyFont="1" applyFill="1" applyBorder="1" applyAlignment="1">
      <alignment horizontal="center" vertical="center"/>
    </xf>
    <xf numFmtId="180" fontId="12" fillId="33" borderId="61" xfId="0" applyNumberFormat="1" applyFont="1" applyFill="1" applyBorder="1" applyAlignment="1">
      <alignment horizontal="center" vertical="center"/>
    </xf>
    <xf numFmtId="180" fontId="5" fillId="33" borderId="19" xfId="0" applyNumberFormat="1" applyFont="1" applyFill="1" applyBorder="1" applyAlignment="1">
      <alignment horizontal="center" vertical="center"/>
    </xf>
    <xf numFmtId="0" fontId="5" fillId="33" borderId="20" xfId="0" applyNumberFormat="1" applyFont="1" applyFill="1" applyBorder="1" applyAlignment="1">
      <alignment horizontal="center" vertical="center"/>
    </xf>
    <xf numFmtId="0" fontId="5" fillId="33" borderId="37" xfId="0" applyNumberFormat="1" applyFont="1" applyFill="1" applyBorder="1" applyAlignment="1">
      <alignment horizontal="center" vertical="center"/>
    </xf>
    <xf numFmtId="0" fontId="5" fillId="33" borderId="38" xfId="0" applyNumberFormat="1" applyFont="1" applyFill="1" applyBorder="1" applyAlignment="1">
      <alignment horizontal="center" vertical="center"/>
    </xf>
    <xf numFmtId="49" fontId="5" fillId="33" borderId="25" xfId="0" applyNumberFormat="1" applyFont="1" applyFill="1" applyBorder="1" applyAlignment="1">
      <alignment horizontal="center" vertical="center"/>
    </xf>
    <xf numFmtId="49" fontId="5" fillId="33" borderId="52" xfId="0" applyNumberFormat="1" applyFont="1" applyFill="1" applyBorder="1" applyAlignment="1">
      <alignment horizontal="center" vertical="center"/>
    </xf>
    <xf numFmtId="0" fontId="17" fillId="0" borderId="62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17" fontId="20" fillId="0" borderId="0" xfId="0" applyNumberFormat="1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26" xfId="0" applyNumberFormat="1" applyFont="1" applyBorder="1" applyAlignment="1">
      <alignment horizontal="center" vertical="center" wrapText="1"/>
    </xf>
    <xf numFmtId="49" fontId="12" fillId="0" borderId="62" xfId="0" applyNumberFormat="1" applyFont="1" applyBorder="1" applyAlignment="1">
      <alignment horizontal="center" vertical="center" wrapText="1"/>
    </xf>
    <xf numFmtId="49" fontId="12" fillId="0" borderId="63" xfId="0" applyNumberFormat="1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180" fontId="10" fillId="33" borderId="27" xfId="0" applyNumberFormat="1" applyFont="1" applyFill="1" applyBorder="1" applyAlignment="1">
      <alignment horizontal="center" vertical="center"/>
    </xf>
    <xf numFmtId="180" fontId="10" fillId="33" borderId="28" xfId="0" applyNumberFormat="1" applyFont="1" applyFill="1" applyBorder="1" applyAlignment="1">
      <alignment horizontal="center" vertical="center"/>
    </xf>
    <xf numFmtId="180" fontId="10" fillId="33" borderId="29" xfId="0" applyNumberFormat="1" applyFont="1" applyFill="1" applyBorder="1" applyAlignment="1">
      <alignment horizontal="center" vertical="center"/>
    </xf>
    <xf numFmtId="0" fontId="6" fillId="0" borderId="47" xfId="0" applyNumberFormat="1" applyFont="1" applyFill="1" applyBorder="1" applyAlignment="1">
      <alignment horizontal="center" vertical="center"/>
    </xf>
    <xf numFmtId="0" fontId="6" fillId="0" borderId="43" xfId="0" applyNumberFormat="1" applyFont="1" applyFill="1" applyBorder="1" applyAlignment="1">
      <alignment horizontal="center" vertical="center"/>
    </xf>
    <xf numFmtId="0" fontId="6" fillId="0" borderId="53" xfId="0" applyNumberFormat="1" applyFont="1" applyFill="1" applyBorder="1" applyAlignment="1">
      <alignment horizontal="center" vertical="center"/>
    </xf>
    <xf numFmtId="0" fontId="6" fillId="0" borderId="49" xfId="0" applyNumberFormat="1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4.421875" style="0" bestFit="1" customWidth="1"/>
    <col min="2" max="2" width="20.00390625" style="0" bestFit="1" customWidth="1"/>
  </cols>
  <sheetData>
    <row r="1" spans="1:2" ht="12.75">
      <c r="A1" t="s">
        <v>19</v>
      </c>
      <c r="B1" t="s">
        <v>20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6"/>
  <sheetViews>
    <sheetView tabSelected="1" zoomScalePageLayoutView="0" workbookViewId="0" topLeftCell="A1">
      <selection activeCell="M58" sqref="M58"/>
    </sheetView>
  </sheetViews>
  <sheetFormatPr defaultColWidth="9.140625" defaultRowHeight="12.75"/>
  <cols>
    <col min="1" max="1" width="4.00390625" style="0" customWidth="1"/>
    <col min="2" max="2" width="12.7109375" style="0" customWidth="1"/>
    <col min="3" max="3" width="2.8515625" style="1" customWidth="1"/>
    <col min="4" max="4" width="19.8515625" style="1" customWidth="1"/>
    <col min="5" max="6" width="3.421875" style="0" customWidth="1"/>
    <col min="7" max="7" width="4.8515625" style="0" customWidth="1"/>
    <col min="8" max="8" width="3.421875" style="0" customWidth="1"/>
    <col min="9" max="9" width="4.8515625" style="0" customWidth="1"/>
    <col min="10" max="10" width="3.421875" style="0" customWidth="1"/>
    <col min="11" max="11" width="4.8515625" style="0" customWidth="1"/>
    <col min="12" max="12" width="3.421875" style="0" customWidth="1"/>
    <col min="13" max="13" width="4.8515625" style="0" customWidth="1"/>
    <col min="14" max="14" width="3.421875" style="0" customWidth="1"/>
    <col min="15" max="15" width="4.8515625" style="0" customWidth="1"/>
    <col min="16" max="16" width="3.421875" style="0" customWidth="1"/>
    <col min="17" max="17" width="4.8515625" style="0" customWidth="1"/>
    <col min="18" max="18" width="3.421875" style="0" customWidth="1"/>
    <col min="19" max="19" width="4.8515625" style="0" customWidth="1"/>
    <col min="20" max="20" width="3.421875" style="0" customWidth="1"/>
    <col min="21" max="21" width="4.8515625" style="0" customWidth="1"/>
    <col min="22" max="22" width="3.421875" style="0" customWidth="1"/>
    <col min="23" max="23" width="4.8515625" style="0" customWidth="1"/>
    <col min="24" max="24" width="3.421875" style="0" hidden="1" customWidth="1"/>
    <col min="25" max="25" width="4.8515625" style="0" hidden="1" customWidth="1"/>
    <col min="26" max="26" width="9.140625" style="0" hidden="1" customWidth="1"/>
    <col min="27" max="27" width="5.140625" style="0" hidden="1" customWidth="1"/>
    <col min="28" max="28" width="3.7109375" style="0" customWidth="1"/>
    <col min="29" max="29" width="4.421875" style="0" customWidth="1"/>
    <col min="30" max="30" width="6.28125" style="0" customWidth="1"/>
    <col min="31" max="31" width="7.57421875" style="0" customWidth="1"/>
  </cols>
  <sheetData>
    <row r="1" spans="1:31" ht="18.75">
      <c r="A1" s="137" t="s">
        <v>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</row>
    <row r="2" spans="1:31" ht="18.75">
      <c r="A2" s="137" t="s">
        <v>55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</row>
    <row r="3" spans="1:31" ht="15">
      <c r="A3" s="136" t="s">
        <v>56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</row>
    <row r="4" spans="1:31" ht="16.5" thickBot="1">
      <c r="A4" s="180" t="s">
        <v>40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</row>
    <row r="5" spans="1:31" ht="12.75" customHeight="1">
      <c r="A5" s="158" t="s">
        <v>8</v>
      </c>
      <c r="B5" s="181" t="s">
        <v>0</v>
      </c>
      <c r="C5" s="183" t="s">
        <v>2</v>
      </c>
      <c r="D5" s="185" t="s">
        <v>9</v>
      </c>
      <c r="E5" s="218" t="s">
        <v>42</v>
      </c>
      <c r="F5" s="187">
        <v>1</v>
      </c>
      <c r="G5" s="177"/>
      <c r="H5" s="176">
        <v>2</v>
      </c>
      <c r="I5" s="177"/>
      <c r="J5" s="176">
        <v>3</v>
      </c>
      <c r="K5" s="177"/>
      <c r="L5" s="176">
        <v>4</v>
      </c>
      <c r="M5" s="177"/>
      <c r="N5" s="176">
        <v>5</v>
      </c>
      <c r="O5" s="177"/>
      <c r="P5" s="176">
        <v>6</v>
      </c>
      <c r="Q5" s="156"/>
      <c r="R5" s="156">
        <v>7</v>
      </c>
      <c r="S5" s="156"/>
      <c r="T5" s="156">
        <v>8</v>
      </c>
      <c r="U5" s="156"/>
      <c r="V5" s="156">
        <v>9</v>
      </c>
      <c r="W5" s="156"/>
      <c r="X5" s="156">
        <v>10</v>
      </c>
      <c r="Y5" s="156"/>
      <c r="Z5" s="146">
        <v>10</v>
      </c>
      <c r="AA5" s="147"/>
      <c r="AB5" s="26" t="s">
        <v>15</v>
      </c>
      <c r="AC5" s="27" t="s">
        <v>10</v>
      </c>
      <c r="AD5" s="158" t="s">
        <v>11</v>
      </c>
      <c r="AE5" s="160" t="s">
        <v>17</v>
      </c>
    </row>
    <row r="6" spans="1:31" ht="15.75" customHeight="1" thickBot="1">
      <c r="A6" s="159"/>
      <c r="B6" s="182"/>
      <c r="C6" s="184"/>
      <c r="D6" s="186"/>
      <c r="E6" s="219"/>
      <c r="F6" s="188"/>
      <c r="G6" s="179"/>
      <c r="H6" s="178"/>
      <c r="I6" s="179"/>
      <c r="J6" s="178"/>
      <c r="K6" s="179"/>
      <c r="L6" s="178"/>
      <c r="M6" s="179"/>
      <c r="N6" s="178"/>
      <c r="O6" s="179"/>
      <c r="P6" s="178"/>
      <c r="Q6" s="157"/>
      <c r="R6" s="157"/>
      <c r="S6" s="157"/>
      <c r="T6" s="157"/>
      <c r="U6" s="157"/>
      <c r="V6" s="157"/>
      <c r="W6" s="157"/>
      <c r="X6" s="157"/>
      <c r="Y6" s="157"/>
      <c r="Z6" s="148"/>
      <c r="AA6" s="149"/>
      <c r="AB6" s="28" t="s">
        <v>2</v>
      </c>
      <c r="AC6" s="29" t="s">
        <v>2</v>
      </c>
      <c r="AD6" s="159"/>
      <c r="AE6" s="161"/>
    </row>
    <row r="7" spans="1:31" ht="13.5" customHeight="1">
      <c r="A7" s="189">
        <v>1</v>
      </c>
      <c r="B7" s="197" t="s">
        <v>19</v>
      </c>
      <c r="C7" s="10">
        <v>1</v>
      </c>
      <c r="D7" s="79" t="s">
        <v>20</v>
      </c>
      <c r="E7" s="14"/>
      <c r="F7" s="162" t="s">
        <v>5</v>
      </c>
      <c r="G7" s="163"/>
      <c r="H7" s="71" t="s">
        <v>43</v>
      </c>
      <c r="I7" s="72"/>
      <c r="J7" s="71" t="s">
        <v>43</v>
      </c>
      <c r="K7" s="72"/>
      <c r="L7" s="71" t="s">
        <v>43</v>
      </c>
      <c r="M7" s="72"/>
      <c r="N7" s="25" t="s">
        <v>43</v>
      </c>
      <c r="O7" s="33"/>
      <c r="P7" s="25" t="s">
        <v>43</v>
      </c>
      <c r="Q7" s="72"/>
      <c r="R7" s="71">
        <v>1</v>
      </c>
      <c r="S7" s="72"/>
      <c r="T7" s="71">
        <v>1</v>
      </c>
      <c r="U7" s="72"/>
      <c r="V7" s="71">
        <v>0.5</v>
      </c>
      <c r="W7" s="72"/>
      <c r="X7" s="71"/>
      <c r="Y7" s="73"/>
      <c r="Z7" s="23"/>
      <c r="AA7" s="168">
        <f>SUM(Z7:Z11)</f>
        <v>0</v>
      </c>
      <c r="AB7" s="83">
        <f>SUM(H7,J7,L7,N7,P7,R7,T7,V7,X7)+COUNTIF(H7:Y7,"+")</f>
        <v>2.5</v>
      </c>
      <c r="AC7" s="121"/>
      <c r="AD7" s="170">
        <f>SUM(AB7:AB11)</f>
        <v>12.5</v>
      </c>
      <c r="AE7" s="174" t="s">
        <v>45</v>
      </c>
    </row>
    <row r="8" spans="1:31" ht="13.5" customHeight="1">
      <c r="A8" s="190"/>
      <c r="B8" s="195"/>
      <c r="C8" s="8">
        <v>2</v>
      </c>
      <c r="D8" s="77" t="s">
        <v>21</v>
      </c>
      <c r="E8" s="15"/>
      <c r="F8" s="164"/>
      <c r="G8" s="165"/>
      <c r="H8" s="74">
        <v>0</v>
      </c>
      <c r="I8" s="34"/>
      <c r="J8" s="74">
        <v>0</v>
      </c>
      <c r="K8" s="34"/>
      <c r="L8" s="74" t="s">
        <v>43</v>
      </c>
      <c r="M8" s="34"/>
      <c r="N8" s="30" t="s">
        <v>43</v>
      </c>
      <c r="O8" s="34"/>
      <c r="P8" s="30" t="s">
        <v>43</v>
      </c>
      <c r="Q8" s="34"/>
      <c r="R8" s="74" t="s">
        <v>43</v>
      </c>
      <c r="S8" s="34"/>
      <c r="T8" s="74" t="s">
        <v>43</v>
      </c>
      <c r="U8" s="34"/>
      <c r="V8" s="74" t="s">
        <v>43</v>
      </c>
      <c r="W8" s="34"/>
      <c r="X8" s="74"/>
      <c r="Y8" s="34"/>
      <c r="Z8" s="19"/>
      <c r="AA8" s="151"/>
      <c r="AB8" s="113">
        <f>SUM(H8,J8,L8,N8,P8,R8,T8,V8,X8)+COUNTIF(H8:Y8,"+")</f>
        <v>0</v>
      </c>
      <c r="AC8" s="122"/>
      <c r="AD8" s="171"/>
      <c r="AE8" s="143"/>
    </row>
    <row r="9" spans="1:31" ht="13.5" customHeight="1">
      <c r="A9" s="190"/>
      <c r="B9" s="195"/>
      <c r="C9" s="8">
        <v>3</v>
      </c>
      <c r="D9" s="77" t="s">
        <v>22</v>
      </c>
      <c r="E9" s="15"/>
      <c r="F9" s="164"/>
      <c r="G9" s="165"/>
      <c r="H9" s="74">
        <v>0</v>
      </c>
      <c r="I9" s="36">
        <f>SUM(H7:H11)+COUNTIF(H7:H11,"+")</f>
        <v>1</v>
      </c>
      <c r="J9" s="74">
        <v>0</v>
      </c>
      <c r="K9" s="36">
        <f>SUM(J7:J11)+COUNTIF(J7:J11,"+")</f>
        <v>1</v>
      </c>
      <c r="L9" s="74">
        <v>0</v>
      </c>
      <c r="M9" s="36">
        <f>SUM(L7:L11)+COUNTIF(L7:L11,"+")</f>
        <v>1</v>
      </c>
      <c r="N9" s="30">
        <v>0</v>
      </c>
      <c r="O9" s="36">
        <f>SUM(N7:N11)+COUNTIF(N7:N11,"+")</f>
        <v>1</v>
      </c>
      <c r="P9" s="30">
        <v>1</v>
      </c>
      <c r="Q9" s="36">
        <f>SUM(P7:P11)+COUNTIF(P7:P11,"+")</f>
        <v>2</v>
      </c>
      <c r="R9" s="74">
        <v>1</v>
      </c>
      <c r="S9" s="36">
        <f>SUM(R7:R11)+COUNTIF(R7:R11,"+")</f>
        <v>3</v>
      </c>
      <c r="T9" s="74">
        <v>1</v>
      </c>
      <c r="U9" s="36">
        <f>SUM(T7:T11)+COUNTIF(T7:T11,"+")</f>
        <v>3</v>
      </c>
      <c r="V9" s="74">
        <v>0</v>
      </c>
      <c r="W9" s="36">
        <f>SUM(V7:V11)+COUNTIF(V7:V11,"+")</f>
        <v>0.5</v>
      </c>
      <c r="X9" s="74"/>
      <c r="Y9" s="36">
        <f>SUM(X7:X11)+COUNTIF(X7:X11,"+")</f>
        <v>0</v>
      </c>
      <c r="Z9" s="19"/>
      <c r="AA9" s="151"/>
      <c r="AB9" s="115">
        <f>SUM(H9,J9,L9,N9,P9,R9,T9,V9,X9)+COUNTIF(H9:Y9,"+")</f>
        <v>3</v>
      </c>
      <c r="AC9" s="122"/>
      <c r="AD9" s="171"/>
      <c r="AE9" s="143"/>
    </row>
    <row r="10" spans="1:31" ht="13.5" customHeight="1">
      <c r="A10" s="191"/>
      <c r="B10" s="198"/>
      <c r="C10" s="11">
        <v>4</v>
      </c>
      <c r="D10" s="80" t="s">
        <v>41</v>
      </c>
      <c r="E10" s="16" t="s">
        <v>12</v>
      </c>
      <c r="F10" s="164"/>
      <c r="G10" s="165"/>
      <c r="H10" s="74">
        <v>1</v>
      </c>
      <c r="I10" s="34"/>
      <c r="J10" s="74">
        <v>1</v>
      </c>
      <c r="K10" s="34"/>
      <c r="L10" s="74">
        <v>1</v>
      </c>
      <c r="M10" s="34"/>
      <c r="N10" s="30">
        <v>1</v>
      </c>
      <c r="O10" s="34"/>
      <c r="P10" s="30">
        <v>1</v>
      </c>
      <c r="Q10" s="34"/>
      <c r="R10" s="74">
        <v>1</v>
      </c>
      <c r="S10" s="34"/>
      <c r="T10" s="74">
        <v>1</v>
      </c>
      <c r="U10" s="34"/>
      <c r="V10" s="74">
        <v>0</v>
      </c>
      <c r="W10" s="34"/>
      <c r="X10" s="74"/>
      <c r="Y10" s="34"/>
      <c r="Z10" s="24"/>
      <c r="AA10" s="169"/>
      <c r="AB10" s="116">
        <f>SUM(H10,J10,L10,N10,P10,R10,T10,V10,X10)+COUNTIF(H10:Y10,"+")</f>
        <v>7</v>
      </c>
      <c r="AC10" s="123" t="s">
        <v>12</v>
      </c>
      <c r="AD10" s="172"/>
      <c r="AE10" s="175"/>
    </row>
    <row r="11" spans="1:31" ht="13.5" customHeight="1" thickBot="1">
      <c r="A11" s="192"/>
      <c r="B11" s="196"/>
      <c r="C11" s="9">
        <v>5</v>
      </c>
      <c r="D11" s="81" t="s">
        <v>23</v>
      </c>
      <c r="E11" s="13"/>
      <c r="F11" s="166"/>
      <c r="G11" s="167"/>
      <c r="H11" s="75" t="s">
        <v>43</v>
      </c>
      <c r="I11" s="35"/>
      <c r="J11" s="75" t="s">
        <v>43</v>
      </c>
      <c r="K11" s="35"/>
      <c r="L11" s="75" t="s">
        <v>43</v>
      </c>
      <c r="M11" s="35"/>
      <c r="N11" s="31" t="s">
        <v>43</v>
      </c>
      <c r="O11" s="35"/>
      <c r="P11" s="31" t="s">
        <v>43</v>
      </c>
      <c r="Q11" s="35"/>
      <c r="R11" s="75" t="s">
        <v>43</v>
      </c>
      <c r="S11" s="35"/>
      <c r="T11" s="75" t="s">
        <v>43</v>
      </c>
      <c r="U11" s="35"/>
      <c r="V11" s="75" t="s">
        <v>43</v>
      </c>
      <c r="W11" s="35"/>
      <c r="X11" s="75"/>
      <c r="Y11" s="35"/>
      <c r="Z11" s="21"/>
      <c r="AA11" s="152"/>
      <c r="AB11" s="113">
        <f>SUM(H11,J11,L11,N11,P11,R11,T11,V11,X11)+COUNTIF(H11:Y11,"+")</f>
        <v>0</v>
      </c>
      <c r="AC11" s="124"/>
      <c r="AD11" s="173"/>
      <c r="AE11" s="144"/>
    </row>
    <row r="12" spans="1:33" ht="13.5" customHeight="1">
      <c r="A12" s="193">
        <v>2</v>
      </c>
      <c r="B12" s="194" t="s">
        <v>24</v>
      </c>
      <c r="C12" s="7">
        <v>1</v>
      </c>
      <c r="D12" s="78" t="s">
        <v>25</v>
      </c>
      <c r="E12" s="16" t="s">
        <v>13</v>
      </c>
      <c r="F12" s="39" t="s">
        <v>44</v>
      </c>
      <c r="G12" s="38"/>
      <c r="H12" s="130" t="s">
        <v>5</v>
      </c>
      <c r="I12" s="131"/>
      <c r="J12" s="32">
        <v>1</v>
      </c>
      <c r="K12" s="38"/>
      <c r="L12" s="32">
        <v>1</v>
      </c>
      <c r="M12" s="38"/>
      <c r="N12" s="39">
        <v>1</v>
      </c>
      <c r="O12" s="38"/>
      <c r="P12" s="84">
        <v>1</v>
      </c>
      <c r="Q12" s="38"/>
      <c r="R12" s="39">
        <v>1</v>
      </c>
      <c r="S12" s="38"/>
      <c r="T12" s="39">
        <v>1</v>
      </c>
      <c r="U12" s="38"/>
      <c r="V12" s="39">
        <v>1</v>
      </c>
      <c r="X12" s="84"/>
      <c r="Z12" s="17"/>
      <c r="AA12" s="150">
        <f>SUM(Z12:Z16)</f>
        <v>0</v>
      </c>
      <c r="AB12" s="82">
        <f aca="true" t="shared" si="0" ref="AB12:AB21">SUM(F12,J12,L12,N12,P12,R12,T12,V12,X12)+COUNTIF(F12,"+")+COUNTIF(J12:X12,"+")</f>
        <v>8</v>
      </c>
      <c r="AC12" s="125" t="s">
        <v>13</v>
      </c>
      <c r="AD12" s="145">
        <f>SUM(G14,K14,M14,O14,Q14,S14,U14,Y14,AA12)</f>
        <v>29.5</v>
      </c>
      <c r="AE12" s="142" t="s">
        <v>12</v>
      </c>
      <c r="AG12" s="2"/>
    </row>
    <row r="13" spans="1:31" ht="13.5" customHeight="1">
      <c r="A13" s="190"/>
      <c r="B13" s="195"/>
      <c r="C13" s="8">
        <v>2</v>
      </c>
      <c r="D13" s="77" t="s">
        <v>26</v>
      </c>
      <c r="E13" s="16" t="s">
        <v>12</v>
      </c>
      <c r="F13" s="85">
        <v>1</v>
      </c>
      <c r="G13" s="34"/>
      <c r="H13" s="132"/>
      <c r="I13" s="133"/>
      <c r="J13" s="85">
        <v>1</v>
      </c>
      <c r="K13" s="34"/>
      <c r="L13" s="85">
        <v>0</v>
      </c>
      <c r="M13" s="34"/>
      <c r="N13" s="126">
        <v>1</v>
      </c>
      <c r="O13" s="34"/>
      <c r="P13" s="32">
        <v>0</v>
      </c>
      <c r="Q13" s="34"/>
      <c r="R13" s="126">
        <v>1</v>
      </c>
      <c r="S13" s="40"/>
      <c r="T13" s="85">
        <v>1</v>
      </c>
      <c r="U13" s="34"/>
      <c r="V13" s="126">
        <v>0</v>
      </c>
      <c r="W13" s="40"/>
      <c r="X13" s="41"/>
      <c r="Y13" s="40"/>
      <c r="Z13" s="19"/>
      <c r="AA13" s="151"/>
      <c r="AB13" s="116">
        <f t="shared" si="0"/>
        <v>5</v>
      </c>
      <c r="AC13" s="122"/>
      <c r="AD13" s="140"/>
      <c r="AE13" s="143"/>
    </row>
    <row r="14" spans="1:31" ht="13.5" customHeight="1">
      <c r="A14" s="190"/>
      <c r="B14" s="195"/>
      <c r="C14" s="8">
        <v>3</v>
      </c>
      <c r="D14" s="77" t="s">
        <v>27</v>
      </c>
      <c r="E14" s="16" t="s">
        <v>12</v>
      </c>
      <c r="F14" s="85">
        <v>1</v>
      </c>
      <c r="G14" s="36">
        <f>SUM(F12:F16)+COUNTIF(F12:F16,"+")</f>
        <v>4</v>
      </c>
      <c r="H14" s="132"/>
      <c r="I14" s="133"/>
      <c r="J14" s="85">
        <v>1</v>
      </c>
      <c r="K14" s="36">
        <f>SUM(J12:J16)+COUNTIF(J12:J16,"+")</f>
        <v>5</v>
      </c>
      <c r="L14" s="85">
        <v>0.5</v>
      </c>
      <c r="M14" s="36">
        <f>SUM(L12:L16)+COUNTIF(L12:L16,"+")</f>
        <v>3.5</v>
      </c>
      <c r="N14" s="32">
        <v>1</v>
      </c>
      <c r="O14" s="36">
        <f>SUM(N12:N16)+COUNTIF(N12:N16,"+")</f>
        <v>4</v>
      </c>
      <c r="P14" s="126">
        <v>1</v>
      </c>
      <c r="Q14" s="36">
        <f>SUM(P12:P16)+COUNTIF(P12:P16,"+")</f>
        <v>4</v>
      </c>
      <c r="R14" s="126">
        <v>1</v>
      </c>
      <c r="S14" s="36">
        <f>SUM(R12:R16)+COUNTIF(R12:R16,"+")</f>
        <v>5</v>
      </c>
      <c r="T14" s="85">
        <v>1</v>
      </c>
      <c r="U14" s="36">
        <f>SUM(T12:T16)+COUNTIF(T12:T16,"+")</f>
        <v>4</v>
      </c>
      <c r="V14" s="126">
        <v>1</v>
      </c>
      <c r="W14" s="36">
        <f>SUM(V12:V16)+COUNTIF(V12:V16,"+")</f>
        <v>2.5</v>
      </c>
      <c r="X14" s="85"/>
      <c r="Y14" s="36">
        <f>SUM(X12:X16)+COUNTIF(X12:X16,"+")</f>
        <v>0</v>
      </c>
      <c r="Z14" s="19"/>
      <c r="AA14" s="151"/>
      <c r="AB14" s="116">
        <f t="shared" si="0"/>
        <v>7.5</v>
      </c>
      <c r="AC14" s="122" t="s">
        <v>78</v>
      </c>
      <c r="AD14" s="140"/>
      <c r="AE14" s="143"/>
    </row>
    <row r="15" spans="1:31" ht="13.5" customHeight="1">
      <c r="A15" s="190"/>
      <c r="B15" s="195"/>
      <c r="C15" s="8">
        <v>4</v>
      </c>
      <c r="D15" s="77" t="s">
        <v>28</v>
      </c>
      <c r="E15" s="16"/>
      <c r="F15" s="85">
        <v>0</v>
      </c>
      <c r="G15" s="34"/>
      <c r="H15" s="132"/>
      <c r="I15" s="133"/>
      <c r="J15" s="126">
        <v>1</v>
      </c>
      <c r="K15" s="34"/>
      <c r="L15" s="85">
        <v>1</v>
      </c>
      <c r="M15" s="34"/>
      <c r="N15" s="126">
        <v>0</v>
      </c>
      <c r="O15" s="34"/>
      <c r="P15" s="32">
        <v>1</v>
      </c>
      <c r="Q15" s="34"/>
      <c r="R15" s="126">
        <v>1</v>
      </c>
      <c r="S15" s="34"/>
      <c r="T15" s="85">
        <v>0</v>
      </c>
      <c r="U15" s="34"/>
      <c r="V15" s="126">
        <v>0</v>
      </c>
      <c r="W15" s="34"/>
      <c r="X15" s="85"/>
      <c r="Y15" s="34"/>
      <c r="Z15" s="19"/>
      <c r="AA15" s="151"/>
      <c r="AB15" s="113">
        <f t="shared" si="0"/>
        <v>4</v>
      </c>
      <c r="AC15" s="122"/>
      <c r="AD15" s="140"/>
      <c r="AE15" s="143"/>
    </row>
    <row r="16" spans="1:31" ht="13.5" customHeight="1" thickBot="1">
      <c r="A16" s="192"/>
      <c r="B16" s="196"/>
      <c r="C16" s="9">
        <v>5</v>
      </c>
      <c r="D16" s="81" t="s">
        <v>29</v>
      </c>
      <c r="E16" s="47" t="s">
        <v>12</v>
      </c>
      <c r="F16" s="86">
        <v>1</v>
      </c>
      <c r="G16" s="35"/>
      <c r="H16" s="134"/>
      <c r="I16" s="135"/>
      <c r="J16" s="42">
        <v>1</v>
      </c>
      <c r="K16" s="35"/>
      <c r="L16" s="86">
        <v>1</v>
      </c>
      <c r="M16" s="35"/>
      <c r="N16" s="86">
        <v>1</v>
      </c>
      <c r="O16" s="35"/>
      <c r="P16" s="86">
        <v>1</v>
      </c>
      <c r="Q16" s="35"/>
      <c r="R16" s="86" t="s">
        <v>44</v>
      </c>
      <c r="S16" s="35"/>
      <c r="T16" s="86">
        <v>1</v>
      </c>
      <c r="U16" s="35"/>
      <c r="V16" s="86">
        <v>0.5</v>
      </c>
      <c r="W16" s="35"/>
      <c r="X16" s="86"/>
      <c r="Y16" s="35"/>
      <c r="Z16" s="21"/>
      <c r="AA16" s="152"/>
      <c r="AB16" s="114">
        <f t="shared" si="0"/>
        <v>7.5</v>
      </c>
      <c r="AC16" s="120" t="s">
        <v>78</v>
      </c>
      <c r="AD16" s="141"/>
      <c r="AE16" s="144"/>
    </row>
    <row r="17" spans="1:31" ht="13.5" customHeight="1">
      <c r="A17" s="193">
        <v>3</v>
      </c>
      <c r="B17" s="199" t="s">
        <v>52</v>
      </c>
      <c r="C17" s="7">
        <v>1</v>
      </c>
      <c r="D17" s="78" t="s">
        <v>30</v>
      </c>
      <c r="E17" s="48" t="s">
        <v>12</v>
      </c>
      <c r="F17" s="58" t="s">
        <v>44</v>
      </c>
      <c r="G17" s="46"/>
      <c r="H17" s="58">
        <v>0</v>
      </c>
      <c r="I17" s="37"/>
      <c r="J17" s="130" t="s">
        <v>5</v>
      </c>
      <c r="K17" s="131"/>
      <c r="L17" s="58">
        <v>0</v>
      </c>
      <c r="M17" s="37"/>
      <c r="N17" s="58">
        <v>1</v>
      </c>
      <c r="O17" s="37"/>
      <c r="P17" s="58">
        <v>1</v>
      </c>
      <c r="Q17" s="33"/>
      <c r="R17" s="58">
        <v>1</v>
      </c>
      <c r="S17" s="46"/>
      <c r="T17" s="58">
        <v>1</v>
      </c>
      <c r="U17" s="37"/>
      <c r="V17" s="58">
        <v>1</v>
      </c>
      <c r="W17" s="37"/>
      <c r="X17" s="58"/>
      <c r="Z17" s="17"/>
      <c r="AA17" s="150">
        <f>SUM(Z17:Z21)</f>
        <v>0</v>
      </c>
      <c r="AB17" s="82">
        <f t="shared" si="0"/>
        <v>6</v>
      </c>
      <c r="AC17" s="125" t="s">
        <v>6</v>
      </c>
      <c r="AD17" s="145">
        <f>SUM(AB17:AB21)</f>
        <v>23</v>
      </c>
      <c r="AE17" s="142" t="s">
        <v>14</v>
      </c>
    </row>
    <row r="18" spans="1:31" ht="13.5" customHeight="1">
      <c r="A18" s="190"/>
      <c r="B18" s="200"/>
      <c r="C18" s="8">
        <v>2</v>
      </c>
      <c r="D18" s="77" t="s">
        <v>31</v>
      </c>
      <c r="E18" s="15"/>
      <c r="F18" s="57">
        <v>1</v>
      </c>
      <c r="G18" s="34"/>
      <c r="H18" s="57">
        <v>0</v>
      </c>
      <c r="I18" s="34"/>
      <c r="J18" s="132"/>
      <c r="K18" s="133"/>
      <c r="L18" s="57">
        <v>0</v>
      </c>
      <c r="M18" s="34"/>
      <c r="N18" s="6" t="s">
        <v>44</v>
      </c>
      <c r="O18" s="34"/>
      <c r="P18" s="57">
        <v>0</v>
      </c>
      <c r="Q18" s="34"/>
      <c r="R18" s="57">
        <v>0</v>
      </c>
      <c r="S18" s="34"/>
      <c r="T18" s="57">
        <v>1</v>
      </c>
      <c r="U18" s="34"/>
      <c r="V18" s="57">
        <v>0</v>
      </c>
      <c r="W18" s="34"/>
      <c r="X18" s="57"/>
      <c r="Y18" s="44"/>
      <c r="Z18" s="19"/>
      <c r="AA18" s="151"/>
      <c r="AB18" s="116">
        <f t="shared" si="0"/>
        <v>3</v>
      </c>
      <c r="AC18" s="122"/>
      <c r="AD18" s="140"/>
      <c r="AE18" s="143"/>
    </row>
    <row r="19" spans="1:31" ht="13.5" customHeight="1">
      <c r="A19" s="190"/>
      <c r="B19" s="200"/>
      <c r="C19" s="8">
        <v>3</v>
      </c>
      <c r="D19" s="77" t="s">
        <v>32</v>
      </c>
      <c r="E19" s="15"/>
      <c r="F19" s="57">
        <v>1</v>
      </c>
      <c r="G19" s="36">
        <f>SUM(F17:F21)+COUNTIF(F17:F21,"+")</f>
        <v>4</v>
      </c>
      <c r="H19" s="57">
        <v>0</v>
      </c>
      <c r="I19" s="36">
        <f>SUM(H17:H21)+COUNTIF(H17:H21,"+")</f>
        <v>0</v>
      </c>
      <c r="J19" s="132"/>
      <c r="K19" s="133"/>
      <c r="L19" s="57">
        <v>0</v>
      </c>
      <c r="M19" s="36">
        <f>SUM(L17:L21)+COUNTIF(L17:L21,"+")</f>
        <v>1</v>
      </c>
      <c r="N19" s="57">
        <v>1</v>
      </c>
      <c r="O19" s="36">
        <f>SUM(N17:N21)+COUNTIF(N17:N21,"+")</f>
        <v>5</v>
      </c>
      <c r="P19" s="6" t="s">
        <v>44</v>
      </c>
      <c r="Q19" s="36">
        <f>SUM(P17:P21)+COUNTIF(P17:P21,"+")</f>
        <v>4</v>
      </c>
      <c r="R19" s="57">
        <v>1</v>
      </c>
      <c r="S19" s="36">
        <f>SUM(R17:R21)+COUNTIF(R17:R21,"+")</f>
        <v>3</v>
      </c>
      <c r="T19" s="57">
        <v>1</v>
      </c>
      <c r="U19" s="36">
        <f>SUM(T17:T21)+COUNTIF(T17:T21,"+")</f>
        <v>5</v>
      </c>
      <c r="V19" s="57">
        <v>0</v>
      </c>
      <c r="W19" s="36">
        <f>SUM(V17:V21)+COUNTIF(V17:V21,"+")</f>
        <v>1</v>
      </c>
      <c r="X19" s="57"/>
      <c r="Y19" s="36">
        <f>SUM(X17:X21)+COUNTIF(X17:X21,"+")</f>
        <v>0</v>
      </c>
      <c r="Z19" s="19"/>
      <c r="AA19" s="151"/>
      <c r="AB19" s="113">
        <f t="shared" si="0"/>
        <v>5</v>
      </c>
      <c r="AC19" s="122" t="s">
        <v>6</v>
      </c>
      <c r="AD19" s="140"/>
      <c r="AE19" s="143"/>
    </row>
    <row r="20" spans="1:31" ht="13.5" customHeight="1">
      <c r="A20" s="190"/>
      <c r="B20" s="200"/>
      <c r="C20" s="1">
        <v>4</v>
      </c>
      <c r="D20" s="77" t="s">
        <v>33</v>
      </c>
      <c r="E20" s="15"/>
      <c r="F20" s="57">
        <v>0</v>
      </c>
      <c r="G20" s="34"/>
      <c r="H20" s="57">
        <v>0</v>
      </c>
      <c r="I20" s="34"/>
      <c r="J20" s="132"/>
      <c r="K20" s="133"/>
      <c r="L20" s="57">
        <v>0</v>
      </c>
      <c r="M20" s="34"/>
      <c r="N20" s="6" t="s">
        <v>44</v>
      </c>
      <c r="O20" s="34"/>
      <c r="P20" s="57">
        <v>1</v>
      </c>
      <c r="Q20" s="34"/>
      <c r="R20" s="57">
        <v>0</v>
      </c>
      <c r="S20" s="34"/>
      <c r="T20" s="6" t="s">
        <v>44</v>
      </c>
      <c r="U20" s="34"/>
      <c r="V20" s="57">
        <v>0</v>
      </c>
      <c r="W20" s="34"/>
      <c r="X20" s="57"/>
      <c r="Y20" s="44"/>
      <c r="Z20" s="19"/>
      <c r="AA20" s="151"/>
      <c r="AB20" s="115">
        <f t="shared" si="0"/>
        <v>3</v>
      </c>
      <c r="AC20" s="122"/>
      <c r="AD20" s="140"/>
      <c r="AE20" s="143"/>
    </row>
    <row r="21" spans="1:31" ht="13.5" customHeight="1" thickBot="1">
      <c r="A21" s="192"/>
      <c r="B21" s="201"/>
      <c r="C21" s="9">
        <v>5</v>
      </c>
      <c r="D21" s="81" t="s">
        <v>34</v>
      </c>
      <c r="E21" s="13"/>
      <c r="F21" s="50" t="s">
        <v>44</v>
      </c>
      <c r="G21" s="35"/>
      <c r="H21" s="59">
        <v>0</v>
      </c>
      <c r="I21" s="35"/>
      <c r="J21" s="134"/>
      <c r="K21" s="135"/>
      <c r="L21" s="59">
        <v>1</v>
      </c>
      <c r="M21" s="35"/>
      <c r="N21" s="59">
        <v>1</v>
      </c>
      <c r="O21" s="35"/>
      <c r="P21" s="59">
        <v>1</v>
      </c>
      <c r="Q21" s="35"/>
      <c r="R21" s="50" t="s">
        <v>44</v>
      </c>
      <c r="S21" s="35"/>
      <c r="T21" s="59">
        <v>1</v>
      </c>
      <c r="U21" s="35"/>
      <c r="V21" s="59">
        <v>0</v>
      </c>
      <c r="W21" s="35"/>
      <c r="X21" s="59"/>
      <c r="Y21" s="45"/>
      <c r="Z21" s="21"/>
      <c r="AA21" s="152"/>
      <c r="AB21" s="114">
        <f t="shared" si="0"/>
        <v>6</v>
      </c>
      <c r="AC21" s="124"/>
      <c r="AD21" s="141"/>
      <c r="AE21" s="144"/>
    </row>
    <row r="22" spans="1:31" ht="13.5" customHeight="1">
      <c r="A22" s="193">
        <v>4</v>
      </c>
      <c r="B22" s="202" t="s">
        <v>1</v>
      </c>
      <c r="C22" s="1">
        <v>1</v>
      </c>
      <c r="D22" s="78" t="s">
        <v>35</v>
      </c>
      <c r="E22" s="48" t="s">
        <v>13</v>
      </c>
      <c r="F22" s="58" t="s">
        <v>44</v>
      </c>
      <c r="G22" s="54"/>
      <c r="H22" s="49">
        <v>0</v>
      </c>
      <c r="I22" s="54"/>
      <c r="J22" s="58">
        <v>1</v>
      </c>
      <c r="K22" s="37"/>
      <c r="L22" s="130" t="s">
        <v>5</v>
      </c>
      <c r="M22" s="131"/>
      <c r="N22" s="58">
        <v>1</v>
      </c>
      <c r="O22" s="37"/>
      <c r="P22" s="58">
        <v>1</v>
      </c>
      <c r="Q22" s="37"/>
      <c r="R22" s="58">
        <v>1</v>
      </c>
      <c r="S22" s="37"/>
      <c r="T22" s="58">
        <v>1</v>
      </c>
      <c r="U22" s="37"/>
      <c r="V22" s="58">
        <v>1</v>
      </c>
      <c r="W22" s="37"/>
      <c r="X22" s="58"/>
      <c r="Z22" s="3"/>
      <c r="AA22" s="153">
        <f>SUM(Z22:Z26)</f>
        <v>0</v>
      </c>
      <c r="AB22" s="82">
        <f>SUM(F22,H22,J22,N22,P22,R22,T22,V22,X22)+COUNTIF(F22:J22,"+")+COUNTIF(N22:X22,"+")</f>
        <v>7</v>
      </c>
      <c r="AC22" s="125" t="s">
        <v>12</v>
      </c>
      <c r="AD22" s="145">
        <f>SUM(AB22:AB26)</f>
        <v>32.5</v>
      </c>
      <c r="AE22" s="142" t="s">
        <v>13</v>
      </c>
    </row>
    <row r="23" spans="1:31" ht="13.5" customHeight="1">
      <c r="A23" s="190"/>
      <c r="B23" s="203"/>
      <c r="C23" s="8">
        <v>2</v>
      </c>
      <c r="D23" s="77" t="s">
        <v>36</v>
      </c>
      <c r="E23" s="16" t="s">
        <v>13</v>
      </c>
      <c r="F23" s="57" t="s">
        <v>44</v>
      </c>
      <c r="G23" s="55"/>
      <c r="H23" s="57">
        <v>1</v>
      </c>
      <c r="I23" s="55"/>
      <c r="J23" s="57">
        <v>1</v>
      </c>
      <c r="K23" s="55"/>
      <c r="L23" s="132"/>
      <c r="M23" s="133"/>
      <c r="N23" s="57" t="s">
        <v>44</v>
      </c>
      <c r="O23" s="55"/>
      <c r="P23" s="57">
        <v>1</v>
      </c>
      <c r="Q23" s="55"/>
      <c r="R23" s="57">
        <v>1</v>
      </c>
      <c r="S23" s="55"/>
      <c r="T23" s="57">
        <v>1</v>
      </c>
      <c r="U23" s="55"/>
      <c r="V23" s="57">
        <v>1</v>
      </c>
      <c r="W23" s="55"/>
      <c r="X23" s="57"/>
      <c r="Y23" s="52"/>
      <c r="Z23" s="4"/>
      <c r="AA23" s="154"/>
      <c r="AB23" s="116">
        <f>SUM(F23,H23,J23,N23,P23,R23,T23,V23,X23)+COUNTIF(F23:J23,"+")+COUNTIF(N23:X23,"+")</f>
        <v>8</v>
      </c>
      <c r="AC23" s="122" t="s">
        <v>13</v>
      </c>
      <c r="AD23" s="139"/>
      <c r="AE23" s="143"/>
    </row>
    <row r="24" spans="1:31" ht="13.5" customHeight="1">
      <c r="A24" s="190"/>
      <c r="B24" s="203"/>
      <c r="C24" s="8">
        <v>3</v>
      </c>
      <c r="D24" s="77" t="s">
        <v>37</v>
      </c>
      <c r="E24" s="16" t="s">
        <v>12</v>
      </c>
      <c r="F24" s="57">
        <v>1</v>
      </c>
      <c r="G24" s="36">
        <f>SUM(F22:F26)+COUNTIF(F22:F26,"+")</f>
        <v>4</v>
      </c>
      <c r="H24" s="6">
        <v>0.5</v>
      </c>
      <c r="I24" s="36">
        <f>SUM(H22:H26)+COUNTIF(H22:H26,"+")</f>
        <v>1.5</v>
      </c>
      <c r="J24" s="57">
        <v>1</v>
      </c>
      <c r="K24" s="36">
        <f>SUM(J22:J26)+COUNTIF(J22:J26,"+")</f>
        <v>4</v>
      </c>
      <c r="L24" s="132"/>
      <c r="M24" s="133"/>
      <c r="N24" s="57">
        <v>1</v>
      </c>
      <c r="O24" s="36">
        <f>SUM(N22:N26)+COUNTIF(N22:N26,"+")</f>
        <v>5</v>
      </c>
      <c r="P24" s="57" t="s">
        <v>44</v>
      </c>
      <c r="Q24" s="36">
        <f>SUM(P22:P26)+COUNTIF(P22:P26,"+")</f>
        <v>5</v>
      </c>
      <c r="R24" s="57">
        <v>1</v>
      </c>
      <c r="S24" s="36">
        <f>SUM(R22:R26)+COUNTIF(R22:R26,"+")</f>
        <v>4</v>
      </c>
      <c r="T24" s="57">
        <v>1</v>
      </c>
      <c r="U24" s="36">
        <f>SUM(T22:T26)+COUNTIF(T22:T26,"+")</f>
        <v>5</v>
      </c>
      <c r="V24" s="57">
        <v>1</v>
      </c>
      <c r="W24" s="36">
        <f>SUM(V22:V26)+COUNTIF(V22:V26,"+")</f>
        <v>4</v>
      </c>
      <c r="X24" s="57"/>
      <c r="Y24" s="36">
        <f>SUM(X22:X26)+COUNTIF(X22:X26,"+")</f>
        <v>0</v>
      </c>
      <c r="Z24" s="4"/>
      <c r="AA24" s="154"/>
      <c r="AB24" s="113">
        <f>SUM(F24,H24,J24,N24,P24,R24,T24,V24,X24)+COUNTIF(F24:J24,"+")+COUNTIF(N24:X24,"+")</f>
        <v>7.5</v>
      </c>
      <c r="AC24" s="122" t="s">
        <v>79</v>
      </c>
      <c r="AD24" s="139"/>
      <c r="AE24" s="143"/>
    </row>
    <row r="25" spans="1:31" ht="13.5" customHeight="1">
      <c r="A25" s="190"/>
      <c r="B25" s="203"/>
      <c r="C25" s="8">
        <v>4</v>
      </c>
      <c r="D25" s="77" t="s">
        <v>16</v>
      </c>
      <c r="E25" s="43" t="s">
        <v>6</v>
      </c>
      <c r="F25" s="57">
        <v>0</v>
      </c>
      <c r="G25" s="55"/>
      <c r="H25" s="57">
        <v>0</v>
      </c>
      <c r="I25" s="55"/>
      <c r="J25" s="57">
        <v>1</v>
      </c>
      <c r="K25" s="55"/>
      <c r="L25" s="132"/>
      <c r="M25" s="133"/>
      <c r="N25" s="57" t="s">
        <v>44</v>
      </c>
      <c r="O25" s="55"/>
      <c r="P25" s="57">
        <v>1</v>
      </c>
      <c r="Q25" s="55"/>
      <c r="R25" s="57">
        <v>1</v>
      </c>
      <c r="S25" s="55"/>
      <c r="T25" s="57">
        <v>1</v>
      </c>
      <c r="U25" s="55"/>
      <c r="V25" s="57">
        <v>1</v>
      </c>
      <c r="W25" s="55"/>
      <c r="X25" s="57"/>
      <c r="Y25" s="52"/>
      <c r="Z25" s="4"/>
      <c r="AA25" s="154"/>
      <c r="AB25" s="115">
        <f>SUM(F25,H25,J25,N25,P25,R25,T25,V25,X25)+COUNTIF(F25:J25,"+")+COUNTIF(N25:X25,"+")</f>
        <v>6</v>
      </c>
      <c r="AC25" s="122" t="s">
        <v>6</v>
      </c>
      <c r="AD25" s="140"/>
      <c r="AE25" s="143"/>
    </row>
    <row r="26" spans="1:31" ht="13.5" customHeight="1" thickBot="1">
      <c r="A26" s="192"/>
      <c r="B26" s="204"/>
      <c r="C26" s="9">
        <v>5</v>
      </c>
      <c r="D26" s="81" t="s">
        <v>38</v>
      </c>
      <c r="E26" s="51"/>
      <c r="F26" s="59" t="s">
        <v>44</v>
      </c>
      <c r="G26" s="56"/>
      <c r="H26" s="59">
        <v>0</v>
      </c>
      <c r="I26" s="56"/>
      <c r="J26" s="59">
        <v>0</v>
      </c>
      <c r="K26" s="56"/>
      <c r="L26" s="134"/>
      <c r="M26" s="135"/>
      <c r="N26" s="59">
        <v>1</v>
      </c>
      <c r="O26" s="56"/>
      <c r="P26" s="59">
        <v>1</v>
      </c>
      <c r="Q26" s="56"/>
      <c r="R26" s="59">
        <v>0</v>
      </c>
      <c r="S26" s="56"/>
      <c r="T26" s="59">
        <v>1</v>
      </c>
      <c r="U26" s="56"/>
      <c r="V26" s="59">
        <v>0</v>
      </c>
      <c r="W26" s="56"/>
      <c r="X26" s="59"/>
      <c r="Y26" s="53"/>
      <c r="Z26" s="5"/>
      <c r="AA26" s="155"/>
      <c r="AB26" s="114">
        <f>SUM(F26,H26,J26,N26,P26,R26,T26,V26,X26)+COUNTIF(F26:J26,"+")+COUNTIF(N26:X26,"+")</f>
        <v>4</v>
      </c>
      <c r="AC26" s="124"/>
      <c r="AD26" s="141"/>
      <c r="AE26" s="144"/>
    </row>
    <row r="27" spans="1:31" ht="13.5" customHeight="1">
      <c r="A27" s="193">
        <v>5</v>
      </c>
      <c r="B27" s="205" t="s">
        <v>4</v>
      </c>
      <c r="C27" s="7">
        <v>1</v>
      </c>
      <c r="D27" s="78" t="s">
        <v>46</v>
      </c>
      <c r="E27" s="48" t="s">
        <v>6</v>
      </c>
      <c r="F27" s="49" t="s">
        <v>44</v>
      </c>
      <c r="G27" s="65"/>
      <c r="H27" s="58">
        <v>0</v>
      </c>
      <c r="I27" s="65"/>
      <c r="J27" s="58">
        <v>0</v>
      </c>
      <c r="K27" s="65"/>
      <c r="L27" s="58">
        <v>0</v>
      </c>
      <c r="M27" s="65"/>
      <c r="N27" s="130" t="s">
        <v>5</v>
      </c>
      <c r="O27" s="131"/>
      <c r="P27" s="58">
        <v>1</v>
      </c>
      <c r="Q27" s="65"/>
      <c r="R27" s="58">
        <v>0</v>
      </c>
      <c r="S27" s="65"/>
      <c r="T27" s="58">
        <v>1</v>
      </c>
      <c r="U27" s="65"/>
      <c r="V27" s="58">
        <v>0</v>
      </c>
      <c r="W27" s="65"/>
      <c r="X27" s="49"/>
      <c r="Y27" s="68"/>
      <c r="Z27" s="60"/>
      <c r="AA27" s="127">
        <f>SUM(Z27:Z31)</f>
        <v>0</v>
      </c>
      <c r="AB27" s="76">
        <f>SUM(X27,V27,T27,R27,P27,L27,J27,H27,F27)+COUNTIF(F27:M27,"+")+COUNTIF(P27:X27,"+")</f>
        <v>3</v>
      </c>
      <c r="AC27" s="125"/>
      <c r="AD27" s="145">
        <f>SUM(AB27:AB31)</f>
        <v>13</v>
      </c>
      <c r="AE27" s="142" t="s">
        <v>51</v>
      </c>
    </row>
    <row r="28" spans="1:31" ht="13.5" customHeight="1">
      <c r="A28" s="190"/>
      <c r="B28" s="206"/>
      <c r="C28" s="8">
        <v>2</v>
      </c>
      <c r="D28" s="77" t="s">
        <v>47</v>
      </c>
      <c r="E28" s="16" t="s">
        <v>6</v>
      </c>
      <c r="F28" s="6" t="s">
        <v>44</v>
      </c>
      <c r="G28" s="66"/>
      <c r="H28" s="57">
        <v>0</v>
      </c>
      <c r="I28" s="66"/>
      <c r="J28" s="57" t="s">
        <v>43</v>
      </c>
      <c r="K28" s="66"/>
      <c r="L28" s="57" t="s">
        <v>43</v>
      </c>
      <c r="M28" s="66"/>
      <c r="N28" s="132"/>
      <c r="O28" s="133"/>
      <c r="P28" s="57">
        <v>0</v>
      </c>
      <c r="Q28" s="66"/>
      <c r="R28" s="57">
        <v>0</v>
      </c>
      <c r="S28" s="66"/>
      <c r="T28" s="57">
        <v>1</v>
      </c>
      <c r="U28" s="66"/>
      <c r="V28" s="57">
        <v>0</v>
      </c>
      <c r="W28" s="66"/>
      <c r="X28" s="6"/>
      <c r="Y28" s="69"/>
      <c r="Z28" s="62"/>
      <c r="AA28" s="128"/>
      <c r="AB28" s="76">
        <f>SUM(X28,V28,T28,R28,P28,L28,J28,H28,F28)+COUNTIF(F28:M28,"+")+COUNTIF(P28:X28,"+")</f>
        <v>2</v>
      </c>
      <c r="AC28" s="122"/>
      <c r="AD28" s="139"/>
      <c r="AE28" s="143"/>
    </row>
    <row r="29" spans="1:31" ht="13.5" customHeight="1">
      <c r="A29" s="190"/>
      <c r="B29" s="206"/>
      <c r="C29" s="8">
        <v>3</v>
      </c>
      <c r="D29" s="77" t="s">
        <v>48</v>
      </c>
      <c r="E29" s="43" t="s">
        <v>6</v>
      </c>
      <c r="F29" s="57">
        <v>1</v>
      </c>
      <c r="G29" s="36">
        <f>SUM(F27:F31)+COUNTIF(F27:F31,"+")</f>
        <v>4</v>
      </c>
      <c r="H29" s="57">
        <v>0</v>
      </c>
      <c r="I29" s="36">
        <f>SUM(H27:H31)+COUNTIF(H27:H31,"+")</f>
        <v>1</v>
      </c>
      <c r="J29" s="57">
        <v>0</v>
      </c>
      <c r="K29" s="36">
        <f>SUM(J27:J31)+COUNTIF(J27:J31,"+")</f>
        <v>0</v>
      </c>
      <c r="L29" s="57">
        <v>0</v>
      </c>
      <c r="M29" s="36">
        <f>SUM(L27:L31)+COUNTIF(L27:L31,"+")</f>
        <v>0</v>
      </c>
      <c r="N29" s="132"/>
      <c r="O29" s="133"/>
      <c r="P29" s="57">
        <v>1</v>
      </c>
      <c r="Q29" s="36">
        <f>SUM(P27:P31)+COUNTIF(P27:P31,"+")</f>
        <v>3</v>
      </c>
      <c r="R29" s="57">
        <v>0.5</v>
      </c>
      <c r="S29" s="36">
        <f>SUM(R27:R31)+COUNTIF(R27:R31,"+")</f>
        <v>2</v>
      </c>
      <c r="T29" s="57">
        <v>0</v>
      </c>
      <c r="U29" s="36">
        <f>SUM(T27:T31)+COUNTIF(T27:T31,"+")</f>
        <v>3</v>
      </c>
      <c r="V29" s="57">
        <v>0</v>
      </c>
      <c r="W29" s="36">
        <f>SUM(V27:V31)+COUNTIF(V27:V31,"+")</f>
        <v>0</v>
      </c>
      <c r="X29" s="6"/>
      <c r="Y29" s="36">
        <f>SUM(X27:X31)+COUNTIF(X27:X31,"+")</f>
        <v>0</v>
      </c>
      <c r="Z29" s="62"/>
      <c r="AA29" s="128"/>
      <c r="AB29" s="76">
        <f>SUM(X29,V29,T29,R29,P29,L29,J29,H29,F29)+COUNTIF(F29:M29,"+")+COUNTIF(P29:X29,"+")</f>
        <v>2.5</v>
      </c>
      <c r="AC29" s="122"/>
      <c r="AD29" s="139"/>
      <c r="AE29" s="143"/>
    </row>
    <row r="30" spans="1:31" ht="13.5" customHeight="1">
      <c r="A30" s="190"/>
      <c r="B30" s="206"/>
      <c r="C30" s="8">
        <v>4</v>
      </c>
      <c r="D30" s="77" t="s">
        <v>49</v>
      </c>
      <c r="E30" s="15"/>
      <c r="F30" s="57">
        <v>0</v>
      </c>
      <c r="G30" s="66"/>
      <c r="H30" s="57">
        <v>1</v>
      </c>
      <c r="I30" s="66"/>
      <c r="J30" s="57" t="s">
        <v>43</v>
      </c>
      <c r="K30" s="66"/>
      <c r="L30" s="57" t="s">
        <v>43</v>
      </c>
      <c r="M30" s="66"/>
      <c r="N30" s="132"/>
      <c r="O30" s="133"/>
      <c r="P30" s="57">
        <v>1</v>
      </c>
      <c r="Q30" s="66"/>
      <c r="R30" s="57">
        <v>1</v>
      </c>
      <c r="S30" s="66"/>
      <c r="T30" s="57" t="s">
        <v>44</v>
      </c>
      <c r="U30" s="66"/>
      <c r="V30" s="57">
        <v>0</v>
      </c>
      <c r="W30" s="66"/>
      <c r="X30" s="6"/>
      <c r="Y30" s="69"/>
      <c r="Z30" s="62"/>
      <c r="AA30" s="128"/>
      <c r="AB30" s="76">
        <f>SUM(X30,V30,T30,R30,P30,L30,J30,H30,F30)+COUNTIF(F30:M30,"+")+COUNTIF(P30:X30,"+")</f>
        <v>4</v>
      </c>
      <c r="AC30" s="122"/>
      <c r="AD30" s="140"/>
      <c r="AE30" s="143"/>
    </row>
    <row r="31" spans="1:31" ht="13.5" customHeight="1" thickBot="1">
      <c r="A31" s="192"/>
      <c r="B31" s="207"/>
      <c r="C31" s="9">
        <v>5</v>
      </c>
      <c r="D31" s="81" t="s">
        <v>50</v>
      </c>
      <c r="E31" s="13"/>
      <c r="F31" s="50" t="s">
        <v>44</v>
      </c>
      <c r="G31" s="67"/>
      <c r="H31" s="59">
        <v>0</v>
      </c>
      <c r="I31" s="67"/>
      <c r="J31" s="59">
        <v>0</v>
      </c>
      <c r="K31" s="67"/>
      <c r="L31" s="59">
        <v>0</v>
      </c>
      <c r="M31" s="67"/>
      <c r="N31" s="134"/>
      <c r="O31" s="135"/>
      <c r="P31" s="59">
        <v>0</v>
      </c>
      <c r="Q31" s="67"/>
      <c r="R31" s="59">
        <v>0.5</v>
      </c>
      <c r="S31" s="67"/>
      <c r="T31" s="59">
        <v>0</v>
      </c>
      <c r="U31" s="67"/>
      <c r="V31" s="59">
        <v>0</v>
      </c>
      <c r="W31" s="67"/>
      <c r="X31" s="50"/>
      <c r="Y31" s="70"/>
      <c r="Z31" s="63"/>
      <c r="AA31" s="129"/>
      <c r="AB31" s="114">
        <f>SUM(X31,V31,T31,R31,P31,L31,J31,H31,F31)+COUNTIF(F31:M31,"+")+COUNTIF(P31:X31,"+")</f>
        <v>1.5</v>
      </c>
      <c r="AC31" s="124"/>
      <c r="AD31" s="141"/>
      <c r="AE31" s="144"/>
    </row>
    <row r="32" spans="1:31" ht="13.5" customHeight="1">
      <c r="A32" s="189">
        <v>6</v>
      </c>
      <c r="B32" s="205" t="s">
        <v>39</v>
      </c>
      <c r="C32" s="7">
        <v>1</v>
      </c>
      <c r="D32" s="78" t="s">
        <v>57</v>
      </c>
      <c r="E32" s="87"/>
      <c r="F32" s="49" t="s">
        <v>44</v>
      </c>
      <c r="G32" s="92"/>
      <c r="H32" s="49">
        <v>0</v>
      </c>
      <c r="I32" s="92"/>
      <c r="J32" s="49">
        <v>0</v>
      </c>
      <c r="K32" s="92"/>
      <c r="L32" s="49">
        <v>0</v>
      </c>
      <c r="M32" s="92"/>
      <c r="N32" s="49">
        <v>0</v>
      </c>
      <c r="O32" s="92"/>
      <c r="P32" s="130" t="s">
        <v>5</v>
      </c>
      <c r="Q32" s="131"/>
      <c r="R32" s="60">
        <v>0</v>
      </c>
      <c r="S32" s="89"/>
      <c r="T32" s="60" t="s">
        <v>43</v>
      </c>
      <c r="U32" s="89"/>
      <c r="V32" s="60">
        <v>0</v>
      </c>
      <c r="W32" s="92"/>
      <c r="X32" s="49"/>
      <c r="Y32" s="89"/>
      <c r="Z32" s="60"/>
      <c r="AA32" s="127">
        <f>SUM(Z32:Z36)</f>
        <v>0</v>
      </c>
      <c r="AB32" s="61">
        <f>SUM(F32,J32,L32,N32,H32,R32,V32,T32,X32,Z32)+COUNTIF(F32:N32,"+")+COUNTIF(R32:X32,"+")</f>
        <v>1</v>
      </c>
      <c r="AC32" s="125"/>
      <c r="AD32" s="138">
        <f>SUM(AB32:AB36)</f>
        <v>13</v>
      </c>
      <c r="AE32" s="142" t="s">
        <v>62</v>
      </c>
    </row>
    <row r="33" spans="1:31" ht="13.5" customHeight="1">
      <c r="A33" s="190"/>
      <c r="B33" s="206"/>
      <c r="C33" s="8">
        <v>2</v>
      </c>
      <c r="D33" s="77" t="s">
        <v>58</v>
      </c>
      <c r="E33" s="16" t="s">
        <v>12</v>
      </c>
      <c r="F33" s="6" t="s">
        <v>44</v>
      </c>
      <c r="G33" s="93"/>
      <c r="H33" s="6">
        <v>1</v>
      </c>
      <c r="I33" s="93"/>
      <c r="J33" s="6">
        <v>1</v>
      </c>
      <c r="K33" s="93"/>
      <c r="L33" s="6">
        <v>0</v>
      </c>
      <c r="M33" s="93"/>
      <c r="N33" s="6">
        <v>1</v>
      </c>
      <c r="O33" s="93"/>
      <c r="P33" s="132"/>
      <c r="Q33" s="133"/>
      <c r="R33" s="62">
        <v>1</v>
      </c>
      <c r="S33" s="90"/>
      <c r="T33" s="62">
        <v>1</v>
      </c>
      <c r="U33" s="90"/>
      <c r="V33" s="62">
        <v>1</v>
      </c>
      <c r="W33" s="93"/>
      <c r="X33" s="6"/>
      <c r="Y33" s="90"/>
      <c r="Z33" s="62"/>
      <c r="AA33" s="128"/>
      <c r="AB33" s="61">
        <f>SUM(F33,J33,L33,N33,H33,R33,V33,T33,X33,Z33)+COUNTIF(F33:N33,"+")+COUNTIF(R33:X33,"+")</f>
        <v>7</v>
      </c>
      <c r="AC33" s="122" t="s">
        <v>12</v>
      </c>
      <c r="AD33" s="139"/>
      <c r="AE33" s="143"/>
    </row>
    <row r="34" spans="1:31" ht="13.5" customHeight="1">
      <c r="A34" s="190"/>
      <c r="B34" s="206"/>
      <c r="C34" s="8">
        <v>3</v>
      </c>
      <c r="D34" s="77" t="s">
        <v>59</v>
      </c>
      <c r="E34" s="16"/>
      <c r="F34" s="6">
        <v>0</v>
      </c>
      <c r="G34" s="36">
        <f>SUM(F32:F36)+COUNTIF(F32:F36,"+")</f>
        <v>3</v>
      </c>
      <c r="H34" s="6">
        <v>0</v>
      </c>
      <c r="I34" s="36">
        <f>SUM(H32:H36)+COUNTIF(H32:H36,"+")</f>
        <v>1</v>
      </c>
      <c r="J34" s="6" t="s">
        <v>43</v>
      </c>
      <c r="K34" s="36">
        <f>SUM(J32:J36)+COUNTIF(J32:J36,"+")</f>
        <v>1</v>
      </c>
      <c r="L34" s="6" t="s">
        <v>43</v>
      </c>
      <c r="M34" s="36">
        <f>SUM(L32:L36)+COUNTIF(L32:L36,"+")</f>
        <v>0</v>
      </c>
      <c r="N34" s="6">
        <v>0</v>
      </c>
      <c r="O34" s="36">
        <f>SUM(N32:N36)+COUNTIF(N32:N36,"+")</f>
        <v>2</v>
      </c>
      <c r="P34" s="132"/>
      <c r="Q34" s="133"/>
      <c r="R34" s="62">
        <v>0</v>
      </c>
      <c r="S34" s="36">
        <f>SUM(R32:R36)+COUNTIF(R32:R36,"+")</f>
        <v>3</v>
      </c>
      <c r="T34" s="62">
        <v>0</v>
      </c>
      <c r="U34" s="36">
        <f>SUM(T32:T36)+COUNTIF(T32:T36,"+")</f>
        <v>2</v>
      </c>
      <c r="V34" s="62">
        <v>0</v>
      </c>
      <c r="W34" s="36">
        <f>SUM(V32:V36)+COUNTIF(V32:V36,"+")</f>
        <v>1</v>
      </c>
      <c r="X34" s="6"/>
      <c r="Y34" s="36">
        <f>SUM(X32:X36)+COUNTIF(X32:X36,"+")</f>
        <v>0</v>
      </c>
      <c r="Z34" s="62"/>
      <c r="AA34" s="128"/>
      <c r="AB34" s="61">
        <f>SUM(F34,J34,L34,N34,H34,R34,V34,T34,X34,Z34)+COUNTIF(F34:N34,"+")+COUNTIF(R34:X34,"+")</f>
        <v>0</v>
      </c>
      <c r="AC34" s="122"/>
      <c r="AD34" s="139"/>
      <c r="AE34" s="143"/>
    </row>
    <row r="35" spans="1:31" ht="13.5" customHeight="1">
      <c r="A35" s="190"/>
      <c r="B35" s="206"/>
      <c r="C35" s="8">
        <v>4</v>
      </c>
      <c r="D35" s="77" t="s">
        <v>60</v>
      </c>
      <c r="E35" s="95"/>
      <c r="F35" s="6">
        <v>0</v>
      </c>
      <c r="G35" s="93"/>
      <c r="H35" s="6">
        <v>0</v>
      </c>
      <c r="I35" s="93"/>
      <c r="J35" s="6">
        <v>0</v>
      </c>
      <c r="K35" s="93"/>
      <c r="L35" s="6">
        <v>0</v>
      </c>
      <c r="M35" s="93"/>
      <c r="N35" s="6">
        <v>0</v>
      </c>
      <c r="O35" s="93"/>
      <c r="P35" s="132"/>
      <c r="Q35" s="133"/>
      <c r="R35" s="62">
        <v>1</v>
      </c>
      <c r="S35" s="90"/>
      <c r="T35" s="62">
        <v>0</v>
      </c>
      <c r="U35" s="90"/>
      <c r="V35" s="62">
        <v>0</v>
      </c>
      <c r="W35" s="93"/>
      <c r="X35" s="6"/>
      <c r="Y35" s="90"/>
      <c r="Z35" s="62"/>
      <c r="AA35" s="128"/>
      <c r="AB35" s="61">
        <f>SUM(F35,J35,L35,N35,H35,R35,V35,T35,X35,Z35)+COUNTIF(F35:N35,"+")+COUNTIF(R35:X35,"+")</f>
        <v>1</v>
      </c>
      <c r="AC35" s="122"/>
      <c r="AD35" s="140"/>
      <c r="AE35" s="143"/>
    </row>
    <row r="36" spans="1:31" ht="13.5" customHeight="1" thickBot="1">
      <c r="A36" s="192"/>
      <c r="B36" s="207"/>
      <c r="C36" s="9">
        <v>5</v>
      </c>
      <c r="D36" s="81" t="s">
        <v>61</v>
      </c>
      <c r="E36" s="88"/>
      <c r="F36" s="50" t="s">
        <v>44</v>
      </c>
      <c r="G36" s="94"/>
      <c r="H36" s="50">
        <v>0</v>
      </c>
      <c r="I36" s="94"/>
      <c r="J36" s="50">
        <v>0</v>
      </c>
      <c r="K36" s="94"/>
      <c r="L36" s="50">
        <v>0</v>
      </c>
      <c r="M36" s="94"/>
      <c r="N36" s="50">
        <v>1</v>
      </c>
      <c r="O36" s="94"/>
      <c r="P36" s="134"/>
      <c r="Q36" s="135"/>
      <c r="R36" s="63" t="s">
        <v>44</v>
      </c>
      <c r="S36" s="91"/>
      <c r="T36" s="63">
        <v>1</v>
      </c>
      <c r="U36" s="91"/>
      <c r="V36" s="63">
        <v>0</v>
      </c>
      <c r="W36" s="94"/>
      <c r="X36" s="50"/>
      <c r="Y36" s="91"/>
      <c r="Z36" s="63"/>
      <c r="AA36" s="129"/>
      <c r="AB36" s="64">
        <f>SUM(F36,J36,L36,N36,H36,R36,V36,T36,X36,Z36)+COUNTIF(F36:N36,"+")+COUNTIF(R36:X36,"+")</f>
        <v>4</v>
      </c>
      <c r="AC36" s="124" t="s">
        <v>6</v>
      </c>
      <c r="AD36" s="141"/>
      <c r="AE36" s="144"/>
    </row>
    <row r="37" spans="1:31" ht="13.5" customHeight="1">
      <c r="A37" s="189">
        <v>7</v>
      </c>
      <c r="B37" s="208" t="s">
        <v>53</v>
      </c>
      <c r="C37" s="7">
        <v>1</v>
      </c>
      <c r="D37" s="78" t="s">
        <v>63</v>
      </c>
      <c r="E37" s="87"/>
      <c r="F37" s="96">
        <v>0</v>
      </c>
      <c r="G37" s="109"/>
      <c r="H37" s="96">
        <v>0</v>
      </c>
      <c r="I37" s="109"/>
      <c r="J37" s="96">
        <v>0</v>
      </c>
      <c r="K37" s="109"/>
      <c r="L37" s="96">
        <v>0</v>
      </c>
      <c r="M37" s="37"/>
      <c r="N37" s="96">
        <v>1</v>
      </c>
      <c r="O37" s="37"/>
      <c r="P37" s="96">
        <v>1</v>
      </c>
      <c r="R37" s="214" t="s">
        <v>5</v>
      </c>
      <c r="S37" s="215"/>
      <c r="T37" s="98" t="s">
        <v>44</v>
      </c>
      <c r="U37" s="37"/>
      <c r="V37" s="96">
        <v>1</v>
      </c>
      <c r="W37" s="37"/>
      <c r="X37" s="96"/>
      <c r="Z37" s="98"/>
      <c r="AA37" s="211">
        <f>SUM(Z37:Z41)</f>
        <v>0</v>
      </c>
      <c r="AB37" s="100">
        <f>SUM(X37,V37,T37,P37,N37,L37,J37,H37,F37)+COUNTIF(F37:P37,"+")+COUNTIF(T37:X37,"+")</f>
        <v>4</v>
      </c>
      <c r="AC37" s="125"/>
      <c r="AD37" s="138">
        <f>SUM(AB37:AB41)</f>
        <v>14</v>
      </c>
      <c r="AE37" s="142" t="s">
        <v>69</v>
      </c>
    </row>
    <row r="38" spans="1:31" ht="13.5" customHeight="1">
      <c r="A38" s="190"/>
      <c r="B38" s="209"/>
      <c r="C38" s="8">
        <v>2</v>
      </c>
      <c r="D38" s="77" t="s">
        <v>64</v>
      </c>
      <c r="E38" s="16"/>
      <c r="F38" s="101" t="s">
        <v>44</v>
      </c>
      <c r="G38" s="102"/>
      <c r="H38" s="101">
        <v>0</v>
      </c>
      <c r="I38" s="102"/>
      <c r="J38" s="101">
        <v>1</v>
      </c>
      <c r="K38" s="102"/>
      <c r="L38" s="101">
        <v>0</v>
      </c>
      <c r="M38" s="102"/>
      <c r="N38" s="101">
        <v>1</v>
      </c>
      <c r="O38" s="102"/>
      <c r="P38" s="103">
        <v>0</v>
      </c>
      <c r="Q38" s="110"/>
      <c r="R38" s="216"/>
      <c r="S38" s="133"/>
      <c r="T38" s="103">
        <v>1</v>
      </c>
      <c r="U38" s="102"/>
      <c r="V38" s="101">
        <v>0</v>
      </c>
      <c r="W38" s="102"/>
      <c r="X38" s="101"/>
      <c r="Y38" s="104"/>
      <c r="Z38" s="103"/>
      <c r="AA38" s="212"/>
      <c r="AB38" s="100">
        <f>SUM(X38,V38,T38,P38,N38,L38,J38,H38,F38)+COUNTIF(F38:P38,"+")+COUNTIF(T38:X38,"+")</f>
        <v>4</v>
      </c>
      <c r="AC38" s="122"/>
      <c r="AD38" s="139"/>
      <c r="AE38" s="143"/>
    </row>
    <row r="39" spans="1:31" ht="13.5" customHeight="1">
      <c r="A39" s="190"/>
      <c r="B39" s="209"/>
      <c r="C39" s="8">
        <v>3</v>
      </c>
      <c r="D39" s="77" t="s">
        <v>65</v>
      </c>
      <c r="E39" s="16"/>
      <c r="F39" s="101">
        <v>0</v>
      </c>
      <c r="G39" s="36">
        <f>SUM(F37:F41)+COUNTIF(F37:F41,"+")</f>
        <v>1</v>
      </c>
      <c r="H39" s="101">
        <v>0</v>
      </c>
      <c r="I39" s="36">
        <f>SUM(H37:H41)+COUNTIF(H37:H41,"+")</f>
        <v>0</v>
      </c>
      <c r="J39" s="101">
        <v>0</v>
      </c>
      <c r="K39" s="36">
        <f>SUM(J37:J41)+COUNTIF(J37:J41,"+")</f>
        <v>2</v>
      </c>
      <c r="L39" s="101">
        <v>0</v>
      </c>
      <c r="M39" s="36">
        <f>SUM(L37:L41)+COUNTIF(L37:L41,"+")</f>
        <v>1</v>
      </c>
      <c r="N39" s="101">
        <v>0.5</v>
      </c>
      <c r="O39" s="36">
        <f>SUM(N37:N41)+COUNTIF(N37:N41,"+")</f>
        <v>3</v>
      </c>
      <c r="P39" s="103">
        <v>1</v>
      </c>
      <c r="Q39" s="111">
        <f>SUM(P37:P41)+COUNTIF(P37:P41,"+")</f>
        <v>2</v>
      </c>
      <c r="R39" s="216"/>
      <c r="S39" s="133"/>
      <c r="T39" s="103">
        <v>1</v>
      </c>
      <c r="U39" s="36">
        <f>SUM(T37:T41)+COUNTIF(T37:T41,"+")</f>
        <v>3</v>
      </c>
      <c r="V39" s="101">
        <v>1</v>
      </c>
      <c r="W39" s="36">
        <f>SUM(V37:V41)+COUNTIF(V37:V41,"+")</f>
        <v>2</v>
      </c>
      <c r="X39" s="101"/>
      <c r="Y39" s="36">
        <f>SUM(X37:X41)+COUNTIF(X37:X41,"+")</f>
        <v>0</v>
      </c>
      <c r="Z39" s="103"/>
      <c r="AA39" s="212"/>
      <c r="AB39" s="100">
        <f>SUM(X39,V39,T39,P39,N39,L39,J39,H39,F39)+COUNTIF(F39:P39,"+")+COUNTIF(T39:X39,"+")</f>
        <v>3.5</v>
      </c>
      <c r="AC39" s="122"/>
      <c r="AD39" s="139"/>
      <c r="AE39" s="143"/>
    </row>
    <row r="40" spans="1:31" ht="13.5" customHeight="1">
      <c r="A40" s="190"/>
      <c r="B40" s="209"/>
      <c r="C40" s="8">
        <v>4</v>
      </c>
      <c r="D40" s="77" t="s">
        <v>66</v>
      </c>
      <c r="E40" s="95"/>
      <c r="F40" s="101">
        <v>0</v>
      </c>
      <c r="G40" s="102"/>
      <c r="H40" s="101">
        <v>0</v>
      </c>
      <c r="I40" s="102"/>
      <c r="J40" s="101">
        <v>1</v>
      </c>
      <c r="K40" s="102"/>
      <c r="L40" s="101">
        <v>0</v>
      </c>
      <c r="M40" s="102"/>
      <c r="N40" s="101">
        <v>0</v>
      </c>
      <c r="O40" s="102"/>
      <c r="P40" s="103">
        <v>0</v>
      </c>
      <c r="Q40" s="110"/>
      <c r="R40" s="216"/>
      <c r="S40" s="133"/>
      <c r="T40" s="103">
        <v>0</v>
      </c>
      <c r="U40" s="102"/>
      <c r="V40" s="101">
        <v>0</v>
      </c>
      <c r="W40" s="102"/>
      <c r="X40" s="101"/>
      <c r="Y40" s="104"/>
      <c r="Z40" s="103"/>
      <c r="AA40" s="212"/>
      <c r="AB40" s="100">
        <f>SUM(X40,V40,T40,P40,N40,L40,J40,H40,F40)+COUNTIF(F40:P40,"+")+COUNTIF(T40:X40,"+")</f>
        <v>1</v>
      </c>
      <c r="AC40" s="122"/>
      <c r="AD40" s="140"/>
      <c r="AE40" s="143"/>
    </row>
    <row r="41" spans="1:31" ht="13.5" customHeight="1" thickBot="1">
      <c r="A41" s="192"/>
      <c r="B41" s="210"/>
      <c r="C41" s="9">
        <v>5</v>
      </c>
      <c r="D41" s="81" t="s">
        <v>67</v>
      </c>
      <c r="E41" s="88"/>
      <c r="F41" s="105" t="s">
        <v>43</v>
      </c>
      <c r="G41" s="106"/>
      <c r="H41" s="105" t="s">
        <v>43</v>
      </c>
      <c r="I41" s="106"/>
      <c r="J41" s="105" t="s">
        <v>43</v>
      </c>
      <c r="K41" s="106"/>
      <c r="L41" s="105">
        <v>1</v>
      </c>
      <c r="M41" s="106"/>
      <c r="N41" s="105">
        <v>0.5</v>
      </c>
      <c r="O41" s="106"/>
      <c r="P41" s="107" t="s">
        <v>43</v>
      </c>
      <c r="Q41" s="112"/>
      <c r="R41" s="217"/>
      <c r="S41" s="135"/>
      <c r="T41" s="107">
        <v>0</v>
      </c>
      <c r="U41" s="106"/>
      <c r="V41" s="105">
        <v>0</v>
      </c>
      <c r="W41" s="106"/>
      <c r="X41" s="105"/>
      <c r="Y41" s="108"/>
      <c r="Z41" s="107"/>
      <c r="AA41" s="213"/>
      <c r="AB41" s="119">
        <f>SUM(X41,V41,T41,P41,N41,L41,J41,H41,F41)+COUNTIF(F41:P41,"+")+COUNTIF(T41:X41,"+")</f>
        <v>1.5</v>
      </c>
      <c r="AC41" s="124"/>
      <c r="AD41" s="141"/>
      <c r="AE41" s="144"/>
    </row>
    <row r="42" spans="1:31" ht="13.5" customHeight="1">
      <c r="A42" s="189">
        <v>8</v>
      </c>
      <c r="B42" s="205" t="s">
        <v>3</v>
      </c>
      <c r="C42" s="7">
        <v>1</v>
      </c>
      <c r="D42" s="78" t="s">
        <v>68</v>
      </c>
      <c r="E42" s="12"/>
      <c r="F42" s="96">
        <v>0</v>
      </c>
      <c r="G42" s="37"/>
      <c r="H42" s="96">
        <v>0</v>
      </c>
      <c r="I42" s="97"/>
      <c r="J42" s="96">
        <v>0</v>
      </c>
      <c r="K42" s="97"/>
      <c r="L42" s="96">
        <v>0</v>
      </c>
      <c r="M42" s="97"/>
      <c r="N42" s="96">
        <v>0</v>
      </c>
      <c r="O42" s="97"/>
      <c r="P42" s="98" t="s">
        <v>43</v>
      </c>
      <c r="Q42" s="97"/>
      <c r="R42" s="96" t="s">
        <v>43</v>
      </c>
      <c r="S42" s="99"/>
      <c r="T42" s="214" t="s">
        <v>5</v>
      </c>
      <c r="U42" s="215"/>
      <c r="V42" s="98">
        <v>0</v>
      </c>
      <c r="W42" s="97"/>
      <c r="X42" s="96"/>
      <c r="Y42" s="99"/>
      <c r="Z42" s="98"/>
      <c r="AA42" s="211">
        <f>SUM(Z42:Z46)</f>
        <v>0</v>
      </c>
      <c r="AB42" s="100">
        <f>SUM(F42,H42,J42,L42,N42,P42,R42,V42,X42)+COUNTIF(F42:R42,"+")+COUNTIF(V42:X42,"+")</f>
        <v>0</v>
      </c>
      <c r="AC42" s="125"/>
      <c r="AD42" s="138">
        <f>SUM(AB42:AB46)</f>
        <v>9</v>
      </c>
      <c r="AE42" s="142" t="s">
        <v>77</v>
      </c>
    </row>
    <row r="43" spans="1:31" ht="13.5" customHeight="1">
      <c r="A43" s="190"/>
      <c r="B43" s="206"/>
      <c r="C43" s="8">
        <v>2</v>
      </c>
      <c r="D43" s="77" t="s">
        <v>70</v>
      </c>
      <c r="E43" s="12"/>
      <c r="F43" s="101" t="s">
        <v>44</v>
      </c>
      <c r="G43" s="102"/>
      <c r="H43" s="101">
        <v>0</v>
      </c>
      <c r="I43" s="102"/>
      <c r="J43" s="101">
        <v>0</v>
      </c>
      <c r="K43" s="102"/>
      <c r="L43" s="101">
        <v>0</v>
      </c>
      <c r="M43" s="102"/>
      <c r="N43" s="101">
        <v>0</v>
      </c>
      <c r="O43" s="102"/>
      <c r="P43" s="103">
        <v>0</v>
      </c>
      <c r="Q43" s="102"/>
      <c r="R43" s="101">
        <v>0</v>
      </c>
      <c r="S43" s="104"/>
      <c r="T43" s="216"/>
      <c r="U43" s="133"/>
      <c r="V43" s="103">
        <v>0</v>
      </c>
      <c r="W43" s="102"/>
      <c r="X43" s="101"/>
      <c r="Y43" s="104"/>
      <c r="Z43" s="103"/>
      <c r="AA43" s="212"/>
      <c r="AB43" s="100">
        <f>SUM(F43,H43,J43,L43,N43,P43,R43,V43,X43)+COUNTIF(F43:R43,"+")+COUNTIF(V43:X43,"+")</f>
        <v>1</v>
      </c>
      <c r="AC43" s="122"/>
      <c r="AD43" s="139"/>
      <c r="AE43" s="143"/>
    </row>
    <row r="44" spans="1:31" ht="13.5" customHeight="1">
      <c r="A44" s="190"/>
      <c r="B44" s="206"/>
      <c r="C44" s="8">
        <v>3</v>
      </c>
      <c r="D44" s="77" t="s">
        <v>71</v>
      </c>
      <c r="E44" s="43" t="s">
        <v>6</v>
      </c>
      <c r="F44" s="101">
        <v>0</v>
      </c>
      <c r="G44" s="36">
        <f>SUM(F42:F46)+COUNTIF(F42:F46,"+")</f>
        <v>2</v>
      </c>
      <c r="H44" s="101">
        <v>0</v>
      </c>
      <c r="I44" s="36">
        <f>SUM(H42:H46)+COUNTIF(H42:H46,"+")</f>
        <v>1</v>
      </c>
      <c r="J44" s="101">
        <v>0</v>
      </c>
      <c r="K44" s="36">
        <f>SUM(J42:J46)+COUNTIF(J42:J46,"+")</f>
        <v>0</v>
      </c>
      <c r="L44" s="101">
        <v>0</v>
      </c>
      <c r="M44" s="36">
        <f>SUM(L42:L46)+COUNTIF(L42:L46,"+")</f>
        <v>0</v>
      </c>
      <c r="N44" s="101">
        <v>1</v>
      </c>
      <c r="O44" s="36">
        <f>SUM(N42:N46)+COUNTIF(N42:N46,"+")</f>
        <v>2</v>
      </c>
      <c r="P44" s="103">
        <v>1</v>
      </c>
      <c r="Q44" s="36">
        <f>SUM(P42:P46)+COUNTIF(P42:P46,"+")</f>
        <v>2</v>
      </c>
      <c r="R44" s="101">
        <v>0</v>
      </c>
      <c r="S44" s="36">
        <f>SUM(R42:R46)+COUNTIF(R42:R46,"+")</f>
        <v>2</v>
      </c>
      <c r="T44" s="216"/>
      <c r="U44" s="133"/>
      <c r="V44" s="103">
        <v>0</v>
      </c>
      <c r="W44" s="36">
        <f>SUM(V42:V46)+COUNTIF(V42:V46,"+")</f>
        <v>0</v>
      </c>
      <c r="X44" s="101"/>
      <c r="Y44" s="36">
        <f>SUM(X42:X46)+COUNTIF(X42:X46,"+")</f>
        <v>0</v>
      </c>
      <c r="Z44" s="103"/>
      <c r="AA44" s="212"/>
      <c r="AB44" s="100">
        <f>SUM(F44,H44,J44,L44,N44,P44,R44,V44,X44)+COUNTIF(F44:R44,"+")+COUNTIF(V44:X44,"+")</f>
        <v>2</v>
      </c>
      <c r="AC44" s="122"/>
      <c r="AD44" s="139"/>
      <c r="AE44" s="143"/>
    </row>
    <row r="45" spans="1:31" ht="13.5" customHeight="1">
      <c r="A45" s="190"/>
      <c r="B45" s="206"/>
      <c r="C45" s="8">
        <v>4</v>
      </c>
      <c r="D45" s="77" t="s">
        <v>73</v>
      </c>
      <c r="E45" s="43" t="s">
        <v>6</v>
      </c>
      <c r="F45" s="101">
        <v>0</v>
      </c>
      <c r="G45" s="102"/>
      <c r="H45" s="101">
        <v>1</v>
      </c>
      <c r="I45" s="102"/>
      <c r="J45" s="101" t="s">
        <v>43</v>
      </c>
      <c r="K45" s="102"/>
      <c r="L45" s="101">
        <v>0</v>
      </c>
      <c r="M45" s="102"/>
      <c r="N45" s="101" t="s">
        <v>43</v>
      </c>
      <c r="O45" s="102"/>
      <c r="P45" s="103">
        <v>1</v>
      </c>
      <c r="Q45" s="102"/>
      <c r="R45" s="101">
        <v>1</v>
      </c>
      <c r="S45" s="104"/>
      <c r="T45" s="216"/>
      <c r="U45" s="133"/>
      <c r="V45" s="103">
        <v>0</v>
      </c>
      <c r="W45" s="102"/>
      <c r="X45" s="101"/>
      <c r="Y45" s="104"/>
      <c r="Z45" s="103"/>
      <c r="AA45" s="212"/>
      <c r="AB45" s="100">
        <f>SUM(F45,H45,J45,L45,N45,P45,R45,V45,X45)+COUNTIF(F45:R45,"+")+COUNTIF(V45:X45,"+")</f>
        <v>3</v>
      </c>
      <c r="AC45" s="122"/>
      <c r="AD45" s="140"/>
      <c r="AE45" s="143"/>
    </row>
    <row r="46" spans="1:31" ht="13.5" customHeight="1" thickBot="1">
      <c r="A46" s="192"/>
      <c r="B46" s="207"/>
      <c r="C46" s="9">
        <v>5</v>
      </c>
      <c r="D46" s="81" t="s">
        <v>72</v>
      </c>
      <c r="E46" s="13"/>
      <c r="F46" s="105" t="s">
        <v>44</v>
      </c>
      <c r="G46" s="106"/>
      <c r="H46" s="105">
        <v>0</v>
      </c>
      <c r="I46" s="106"/>
      <c r="J46" s="105">
        <v>0</v>
      </c>
      <c r="K46" s="106"/>
      <c r="L46" s="105">
        <v>0</v>
      </c>
      <c r="M46" s="106"/>
      <c r="N46" s="105">
        <v>1</v>
      </c>
      <c r="O46" s="106"/>
      <c r="P46" s="107">
        <v>0</v>
      </c>
      <c r="Q46" s="106"/>
      <c r="R46" s="105">
        <v>1</v>
      </c>
      <c r="S46" s="108"/>
      <c r="T46" s="217"/>
      <c r="U46" s="135"/>
      <c r="V46" s="107">
        <v>0</v>
      </c>
      <c r="W46" s="106"/>
      <c r="X46" s="105"/>
      <c r="Y46" s="108"/>
      <c r="Z46" s="107"/>
      <c r="AA46" s="213"/>
      <c r="AB46" s="117">
        <f>SUM(F46,H46,J46,L46,N46,P46,R46,V46,X46)+COUNTIF(F46:R46,"+")+COUNTIF(V46:X46,"+")</f>
        <v>3</v>
      </c>
      <c r="AC46" s="124"/>
      <c r="AD46" s="141"/>
      <c r="AE46" s="144"/>
    </row>
    <row r="47" spans="1:31" ht="13.5" customHeight="1">
      <c r="A47" s="189">
        <v>9</v>
      </c>
      <c r="B47" s="220" t="s">
        <v>54</v>
      </c>
      <c r="C47" s="7">
        <v>1</v>
      </c>
      <c r="D47" s="78" t="s">
        <v>74</v>
      </c>
      <c r="E47" s="43" t="s">
        <v>13</v>
      </c>
      <c r="F47" s="96">
        <v>0.5</v>
      </c>
      <c r="G47" s="97"/>
      <c r="H47" s="96">
        <v>0</v>
      </c>
      <c r="I47" s="97"/>
      <c r="J47" s="96">
        <v>0</v>
      </c>
      <c r="K47" s="97"/>
      <c r="L47" s="96">
        <v>0</v>
      </c>
      <c r="M47" s="97"/>
      <c r="N47" s="96">
        <v>1</v>
      </c>
      <c r="O47" s="97"/>
      <c r="P47" s="98">
        <v>1</v>
      </c>
      <c r="Q47" s="97"/>
      <c r="R47" s="96">
        <v>0</v>
      </c>
      <c r="S47" s="97"/>
      <c r="T47" s="96">
        <v>1</v>
      </c>
      <c r="U47" s="97"/>
      <c r="V47" s="214" t="s">
        <v>5</v>
      </c>
      <c r="W47" s="215"/>
      <c r="X47" s="98"/>
      <c r="Y47" s="99"/>
      <c r="Z47" s="98"/>
      <c r="AA47" s="211">
        <f>SUM(Z47:Z51)</f>
        <v>0</v>
      </c>
      <c r="AB47" s="100">
        <f>SUM(F47,H47,J47,L47,N47,P47,R47,T47,X47)+COUNTIF(E47:T47,"+")+COUNTIF(X47,"+")</f>
        <v>3.5</v>
      </c>
      <c r="AC47" s="125"/>
      <c r="AD47" s="138">
        <f>SUM(AB47:AB51)</f>
        <v>29</v>
      </c>
      <c r="AE47" s="142" t="s">
        <v>6</v>
      </c>
    </row>
    <row r="48" spans="1:31" ht="13.5" customHeight="1">
      <c r="A48" s="190"/>
      <c r="B48" s="209"/>
      <c r="C48" s="8">
        <v>2</v>
      </c>
      <c r="D48" s="77" t="s">
        <v>75</v>
      </c>
      <c r="E48" s="43" t="s">
        <v>12</v>
      </c>
      <c r="F48" s="101">
        <v>1</v>
      </c>
      <c r="G48" s="102"/>
      <c r="H48" s="101">
        <v>1</v>
      </c>
      <c r="I48" s="102"/>
      <c r="J48" s="101">
        <v>1</v>
      </c>
      <c r="K48" s="102"/>
      <c r="L48" s="101">
        <v>0</v>
      </c>
      <c r="M48" s="102"/>
      <c r="N48" s="101">
        <v>1</v>
      </c>
      <c r="O48" s="102"/>
      <c r="P48" s="103">
        <v>0</v>
      </c>
      <c r="Q48" s="102"/>
      <c r="R48" s="101">
        <v>1</v>
      </c>
      <c r="S48" s="102"/>
      <c r="T48" s="101">
        <v>1</v>
      </c>
      <c r="U48" s="102"/>
      <c r="V48" s="216"/>
      <c r="W48" s="133"/>
      <c r="X48" s="103"/>
      <c r="Y48" s="104"/>
      <c r="Z48" s="103"/>
      <c r="AA48" s="212"/>
      <c r="AB48" s="100">
        <f>SUM(F48,H48,J48,L48,N48,P48,R48,T48,X48)+COUNTIF(E48:T48,"+")+COUNTIF(X48,"+")</f>
        <v>6</v>
      </c>
      <c r="AC48" s="122" t="s">
        <v>6</v>
      </c>
      <c r="AD48" s="139"/>
      <c r="AE48" s="143"/>
    </row>
    <row r="49" spans="1:31" ht="13.5" customHeight="1">
      <c r="A49" s="190"/>
      <c r="B49" s="209"/>
      <c r="C49" s="8">
        <v>3</v>
      </c>
      <c r="D49" s="77" t="s">
        <v>76</v>
      </c>
      <c r="E49" s="43" t="s">
        <v>6</v>
      </c>
      <c r="F49" s="101">
        <v>1</v>
      </c>
      <c r="G49" s="36">
        <f>SUM(F47:F51)+COUNTIF(F47:F51,"+")</f>
        <v>4.5</v>
      </c>
      <c r="H49" s="101">
        <v>0</v>
      </c>
      <c r="I49" s="36">
        <f>SUM(H47:H51)+COUNTIF(H47:H51,"+")</f>
        <v>2.5</v>
      </c>
      <c r="J49" s="101">
        <v>1</v>
      </c>
      <c r="K49" s="36">
        <f>SUM(J47:J51)+COUNTIF(J47:J51,"+")</f>
        <v>4</v>
      </c>
      <c r="L49" s="101">
        <v>0</v>
      </c>
      <c r="M49" s="36">
        <f>SUM(L47:L51)+COUNTIF(L47:L51,"+")</f>
        <v>1</v>
      </c>
      <c r="N49" s="101">
        <v>1</v>
      </c>
      <c r="O49" s="36">
        <f>SUM(N47:N51)+COUNTIF(N47:N51,"+")</f>
        <v>5</v>
      </c>
      <c r="P49" s="103">
        <v>1</v>
      </c>
      <c r="Q49" s="36">
        <f>SUM(P47:P51)+COUNTIF(P47:P51,"+")</f>
        <v>4</v>
      </c>
      <c r="R49" s="101">
        <v>0</v>
      </c>
      <c r="S49" s="36">
        <f>SUM(R47:R51)+COUNTIF(R47:R51,"+")</f>
        <v>3</v>
      </c>
      <c r="T49" s="101">
        <v>1</v>
      </c>
      <c r="U49" s="36">
        <f>SUM(T47:T51)+COUNTIF(T47:T51,"+")</f>
        <v>5</v>
      </c>
      <c r="V49" s="216"/>
      <c r="W49" s="133"/>
      <c r="X49" s="103"/>
      <c r="Y49" s="36">
        <f>SUM(X47:X51)+COUNTIF(X47:X51,"+")</f>
        <v>0</v>
      </c>
      <c r="Z49" s="103"/>
      <c r="AA49" s="212"/>
      <c r="AB49" s="100">
        <f>SUM(F49,H49,J49,L49,N49,P49,R49,T49,X49)+COUNTIF(E49:T49,"+")+COUNTIF(X49,"+")</f>
        <v>5</v>
      </c>
      <c r="AC49" s="122"/>
      <c r="AD49" s="139"/>
      <c r="AE49" s="143"/>
    </row>
    <row r="50" spans="1:31" ht="13.5" customHeight="1">
      <c r="A50" s="190"/>
      <c r="B50" s="209"/>
      <c r="C50" s="8">
        <v>4</v>
      </c>
      <c r="D50" s="77" t="s">
        <v>80</v>
      </c>
      <c r="E50" s="43" t="s">
        <v>12</v>
      </c>
      <c r="F50" s="101" t="s">
        <v>44</v>
      </c>
      <c r="G50" s="102"/>
      <c r="H50" s="101">
        <v>1</v>
      </c>
      <c r="I50" s="102"/>
      <c r="J50" s="101">
        <v>1</v>
      </c>
      <c r="K50" s="102"/>
      <c r="L50" s="101">
        <v>0</v>
      </c>
      <c r="M50" s="102"/>
      <c r="N50" s="101">
        <v>1</v>
      </c>
      <c r="O50" s="102"/>
      <c r="P50" s="103">
        <v>1</v>
      </c>
      <c r="Q50" s="102"/>
      <c r="R50" s="101">
        <v>1</v>
      </c>
      <c r="S50" s="102"/>
      <c r="T50" s="101">
        <v>1</v>
      </c>
      <c r="U50" s="102"/>
      <c r="V50" s="216"/>
      <c r="W50" s="133"/>
      <c r="X50" s="103"/>
      <c r="Y50" s="104"/>
      <c r="Z50" s="103"/>
      <c r="AA50" s="212"/>
      <c r="AB50" s="100">
        <f>SUM(F50,H50,J50,L50,N50,P50,R50,T50,X50)+COUNTIF(E50:T50,"+")+COUNTIF(X50,"+")</f>
        <v>7</v>
      </c>
      <c r="AC50" s="122" t="s">
        <v>13</v>
      </c>
      <c r="AD50" s="140"/>
      <c r="AE50" s="143"/>
    </row>
    <row r="51" spans="1:31" ht="13.5" customHeight="1" thickBot="1">
      <c r="A51" s="192"/>
      <c r="B51" s="210"/>
      <c r="C51" s="9">
        <v>5</v>
      </c>
      <c r="D51" s="81" t="s">
        <v>18</v>
      </c>
      <c r="E51" s="118" t="s">
        <v>13</v>
      </c>
      <c r="F51" s="105">
        <v>1</v>
      </c>
      <c r="G51" s="106"/>
      <c r="H51" s="105">
        <v>0.5</v>
      </c>
      <c r="I51" s="106"/>
      <c r="J51" s="105">
        <v>1</v>
      </c>
      <c r="K51" s="106"/>
      <c r="L51" s="105">
        <v>1</v>
      </c>
      <c r="M51" s="106"/>
      <c r="N51" s="105">
        <v>1</v>
      </c>
      <c r="O51" s="106"/>
      <c r="P51" s="107">
        <v>1</v>
      </c>
      <c r="Q51" s="106"/>
      <c r="R51" s="105">
        <v>1</v>
      </c>
      <c r="S51" s="106"/>
      <c r="T51" s="105">
        <v>1</v>
      </c>
      <c r="U51" s="106"/>
      <c r="V51" s="217"/>
      <c r="W51" s="135"/>
      <c r="X51" s="107"/>
      <c r="Y51" s="108"/>
      <c r="Z51" s="107"/>
      <c r="AA51" s="213"/>
      <c r="AB51" s="119">
        <f>SUM(F51,H51,J51,L51,N51,P51,R51,T51,X51)+COUNTIF(E51:T51,"+")+COUNTIF(X51,"+")</f>
        <v>7.5</v>
      </c>
      <c r="AC51" s="124"/>
      <c r="AD51" s="141"/>
      <c r="AE51" s="144"/>
    </row>
    <row r="52" spans="1:31" ht="15" customHeight="1" hidden="1">
      <c r="A52" s="189">
        <v>10</v>
      </c>
      <c r="B52" s="220"/>
      <c r="C52" s="7">
        <v>1</v>
      </c>
      <c r="D52" s="78"/>
      <c r="E52" s="43"/>
      <c r="F52" s="96"/>
      <c r="G52" s="97"/>
      <c r="H52" s="96"/>
      <c r="I52" s="97"/>
      <c r="J52" s="96"/>
      <c r="K52" s="97"/>
      <c r="L52" s="96"/>
      <c r="M52" s="97"/>
      <c r="N52" s="96"/>
      <c r="O52" s="97"/>
      <c r="P52" s="98"/>
      <c r="Q52" s="97"/>
      <c r="R52" s="96"/>
      <c r="S52" s="97"/>
      <c r="T52" s="96"/>
      <c r="U52" s="97"/>
      <c r="V52" s="98"/>
      <c r="W52" s="99"/>
      <c r="X52" s="214" t="s">
        <v>5</v>
      </c>
      <c r="Y52" s="215"/>
      <c r="Z52" s="98"/>
      <c r="AA52" s="211">
        <f>SUM(Z52:Z56)</f>
        <v>0</v>
      </c>
      <c r="AB52" s="100">
        <f>SUM(F52,H52,J52,L52,N52,P52,R52,T52,V52)+COUNTIF(F52:V52,"+")</f>
        <v>0</v>
      </c>
      <c r="AC52" s="18"/>
      <c r="AD52" s="138">
        <f>SUM(AB52:AB56)</f>
        <v>0</v>
      </c>
      <c r="AE52" s="142"/>
    </row>
    <row r="53" spans="1:31" ht="15" customHeight="1" hidden="1">
      <c r="A53" s="190"/>
      <c r="B53" s="209"/>
      <c r="C53" s="8">
        <v>2</v>
      </c>
      <c r="D53" s="77"/>
      <c r="E53" s="43"/>
      <c r="F53" s="101"/>
      <c r="G53" s="102"/>
      <c r="H53" s="101"/>
      <c r="I53" s="102"/>
      <c r="J53" s="101"/>
      <c r="K53" s="102"/>
      <c r="L53" s="101"/>
      <c r="M53" s="102"/>
      <c r="N53" s="101"/>
      <c r="O53" s="102"/>
      <c r="P53" s="103"/>
      <c r="Q53" s="102"/>
      <c r="R53" s="101"/>
      <c r="S53" s="102"/>
      <c r="T53" s="101"/>
      <c r="U53" s="102"/>
      <c r="V53" s="103"/>
      <c r="W53" s="104"/>
      <c r="X53" s="216"/>
      <c r="Y53" s="133"/>
      <c r="Z53" s="103"/>
      <c r="AA53" s="212"/>
      <c r="AB53" s="100">
        <f>SUM(F53,H53,J53,L53,N53,P53,R53,T53,V53)+COUNTIF(F53:V53,"+")</f>
        <v>0</v>
      </c>
      <c r="AC53" s="20"/>
      <c r="AD53" s="139"/>
      <c r="AE53" s="143"/>
    </row>
    <row r="54" spans="1:31" ht="15" customHeight="1" hidden="1">
      <c r="A54" s="190"/>
      <c r="B54" s="209"/>
      <c r="C54" s="8">
        <v>3</v>
      </c>
      <c r="D54" s="77"/>
      <c r="E54" s="43"/>
      <c r="F54" s="101"/>
      <c r="G54" s="36">
        <f>SUM(F52:F56)+COUNTIF(F52:F56,"+")</f>
        <v>0</v>
      </c>
      <c r="H54" s="101"/>
      <c r="I54" s="36">
        <f>SUM(H52:H56)+COUNTIF(H52:H56,"+")</f>
        <v>0</v>
      </c>
      <c r="J54" s="101"/>
      <c r="K54" s="36">
        <f>SUM(J52:J56)+COUNTIF(J52:J56,"+")</f>
        <v>0</v>
      </c>
      <c r="L54" s="101"/>
      <c r="M54" s="36">
        <f>SUM(L52:L56)+COUNTIF(L52:L56,"+")</f>
        <v>0</v>
      </c>
      <c r="N54" s="101"/>
      <c r="O54" s="36">
        <f>SUM(N52:N56)+COUNTIF(N52:N56,"+")</f>
        <v>0</v>
      </c>
      <c r="P54" s="103"/>
      <c r="Q54" s="36">
        <f>SUM(P52:P56)+COUNTIF(P52:P56,"+")</f>
        <v>0</v>
      </c>
      <c r="R54" s="101"/>
      <c r="S54" s="36">
        <f>SUM(R52:R56)+COUNTIF(R52:R56,"+")</f>
        <v>0</v>
      </c>
      <c r="T54" s="101"/>
      <c r="U54" s="36">
        <f>SUM(T52:T56)+COUNTIF(T52:T56,"+")</f>
        <v>0</v>
      </c>
      <c r="V54" s="103"/>
      <c r="W54" s="36">
        <f>SUM(V52:V56)+COUNTIF(V52:V56,"+")</f>
        <v>0</v>
      </c>
      <c r="X54" s="216"/>
      <c r="Y54" s="133"/>
      <c r="Z54" s="103"/>
      <c r="AA54" s="212"/>
      <c r="AB54" s="100">
        <f>SUM(F54,H54,J54,L54,N54,P54,R54,T54,V54)+COUNTIF(F54:V54,"+")</f>
        <v>0</v>
      </c>
      <c r="AC54" s="20"/>
      <c r="AD54" s="139"/>
      <c r="AE54" s="143"/>
    </row>
    <row r="55" spans="1:31" ht="15" customHeight="1" hidden="1">
      <c r="A55" s="190"/>
      <c r="B55" s="209"/>
      <c r="C55" s="8">
        <v>4</v>
      </c>
      <c r="D55" s="77"/>
      <c r="E55" s="43"/>
      <c r="F55" s="101"/>
      <c r="G55" s="102"/>
      <c r="H55" s="101"/>
      <c r="I55" s="102"/>
      <c r="J55" s="101"/>
      <c r="K55" s="102"/>
      <c r="L55" s="101"/>
      <c r="M55" s="102"/>
      <c r="N55" s="101"/>
      <c r="O55" s="102"/>
      <c r="P55" s="103"/>
      <c r="Q55" s="102"/>
      <c r="R55" s="101"/>
      <c r="S55" s="102"/>
      <c r="T55" s="101"/>
      <c r="U55" s="102"/>
      <c r="V55" s="103"/>
      <c r="W55" s="104"/>
      <c r="X55" s="216"/>
      <c r="Y55" s="133"/>
      <c r="Z55" s="103"/>
      <c r="AA55" s="212"/>
      <c r="AB55" s="100">
        <f>SUM(F55,H55,J55,L55,N55,P55,R55,T55,V55)+COUNTIF(F55:V55,"+")</f>
        <v>0</v>
      </c>
      <c r="AC55" s="20"/>
      <c r="AD55" s="140"/>
      <c r="AE55" s="143"/>
    </row>
    <row r="56" spans="1:31" ht="15.75" customHeight="1" hidden="1" thickBot="1">
      <c r="A56" s="192"/>
      <c r="B56" s="210"/>
      <c r="C56" s="9">
        <v>5</v>
      </c>
      <c r="D56" s="81"/>
      <c r="E56" s="118"/>
      <c r="F56" s="105"/>
      <c r="G56" s="106"/>
      <c r="H56" s="105"/>
      <c r="I56" s="106"/>
      <c r="J56" s="105"/>
      <c r="K56" s="106"/>
      <c r="L56" s="105"/>
      <c r="M56" s="106"/>
      <c r="N56" s="105"/>
      <c r="O56" s="106"/>
      <c r="P56" s="107"/>
      <c r="Q56" s="106"/>
      <c r="R56" s="105"/>
      <c r="S56" s="106"/>
      <c r="T56" s="105"/>
      <c r="U56" s="106"/>
      <c r="V56" s="107"/>
      <c r="W56" s="108"/>
      <c r="X56" s="217"/>
      <c r="Y56" s="135"/>
      <c r="Z56" s="107"/>
      <c r="AA56" s="213"/>
      <c r="AB56" s="100">
        <f>SUM(F56,H56,J56,L56,N56,P56,R56,T56,V56)+COUNTIF(F56:V56,"+")</f>
        <v>0</v>
      </c>
      <c r="AC56" s="22"/>
      <c r="AD56" s="141"/>
      <c r="AE56" s="144"/>
    </row>
  </sheetData>
  <sheetProtection/>
  <mergeCells count="82">
    <mergeCell ref="B47:B51"/>
    <mergeCell ref="A42:A46"/>
    <mergeCell ref="B42:B46"/>
    <mergeCell ref="AE12:AE16"/>
    <mergeCell ref="H12:I16"/>
    <mergeCell ref="AA12:AA16"/>
    <mergeCell ref="R37:S41"/>
    <mergeCell ref="T42:U46"/>
    <mergeCell ref="V47:W51"/>
    <mergeCell ref="AD37:AD41"/>
    <mergeCell ref="AA37:AA41"/>
    <mergeCell ref="AD52:AD56"/>
    <mergeCell ref="AD47:AD51"/>
    <mergeCell ref="AE47:AE51"/>
    <mergeCell ref="E5:E6"/>
    <mergeCell ref="AA47:AA51"/>
    <mergeCell ref="AD42:AD46"/>
    <mergeCell ref="AE42:AE46"/>
    <mergeCell ref="AE37:AE41"/>
    <mergeCell ref="A27:A31"/>
    <mergeCell ref="A32:A36"/>
    <mergeCell ref="B32:B36"/>
    <mergeCell ref="N27:O31"/>
    <mergeCell ref="AA52:AA56"/>
    <mergeCell ref="X52:Y56"/>
    <mergeCell ref="AA42:AA46"/>
    <mergeCell ref="A52:A56"/>
    <mergeCell ref="B52:B56"/>
    <mergeCell ref="A47:A51"/>
    <mergeCell ref="A17:A21"/>
    <mergeCell ref="B12:B16"/>
    <mergeCell ref="B7:B11"/>
    <mergeCell ref="B17:B21"/>
    <mergeCell ref="AE52:AE56"/>
    <mergeCell ref="B22:B26"/>
    <mergeCell ref="B27:B31"/>
    <mergeCell ref="A37:A41"/>
    <mergeCell ref="B37:B41"/>
    <mergeCell ref="A22:A26"/>
    <mergeCell ref="C5:C6"/>
    <mergeCell ref="D5:D6"/>
    <mergeCell ref="F5:G6"/>
    <mergeCell ref="H5:I6"/>
    <mergeCell ref="A7:A11"/>
    <mergeCell ref="A12:A16"/>
    <mergeCell ref="J5:K6"/>
    <mergeCell ref="L5:M6"/>
    <mergeCell ref="N5:O6"/>
    <mergeCell ref="P5:Q6"/>
    <mergeCell ref="AD12:AD16"/>
    <mergeCell ref="A1:AE1"/>
    <mergeCell ref="A2:AE2"/>
    <mergeCell ref="A4:AE4"/>
    <mergeCell ref="A5:A6"/>
    <mergeCell ref="B5:B6"/>
    <mergeCell ref="R5:S6"/>
    <mergeCell ref="AD5:AD6"/>
    <mergeCell ref="AE5:AE6"/>
    <mergeCell ref="F7:G11"/>
    <mergeCell ref="AA7:AA11"/>
    <mergeCell ref="AD7:AD11"/>
    <mergeCell ref="AE7:AE11"/>
    <mergeCell ref="V5:W6"/>
    <mergeCell ref="T5:U6"/>
    <mergeCell ref="X5:Y6"/>
    <mergeCell ref="J17:K21"/>
    <mergeCell ref="AA17:AA21"/>
    <mergeCell ref="AD17:AD21"/>
    <mergeCell ref="AE17:AE21"/>
    <mergeCell ref="L22:M26"/>
    <mergeCell ref="AA22:AA26"/>
    <mergeCell ref="AD22:AD26"/>
    <mergeCell ref="AA32:AA36"/>
    <mergeCell ref="P32:Q36"/>
    <mergeCell ref="A3:AE3"/>
    <mergeCell ref="AD32:AD36"/>
    <mergeCell ref="AE32:AE36"/>
    <mergeCell ref="AA27:AA31"/>
    <mergeCell ref="AD27:AD31"/>
    <mergeCell ref="AE27:AE31"/>
    <mergeCell ref="Z5:AA6"/>
    <mergeCell ref="AE22:AE26"/>
  </mergeCells>
  <printOptions/>
  <pageMargins left="0.39" right="0.18" top="0.48" bottom="0.67" header="0.31" footer="0.34"/>
  <pageSetup horizontalDpi="300" verticalDpi="300" orientation="landscape" paperSize="9" r:id="rId3"/>
  <ignoredErrors>
    <ignoredError sqref="W34 H15:I16 H33 Q29:Q31 Q18:Q19 G50:G51 I18:I19 L21:L23 I12:I13 G18 Q14 O23 U19 M28 O18 W19 N36 W39 M44 J17:J18 H12:H13 K17:K18 M14 O14 O25:O26 Y19 M18:M19 Q23 J35 M20:M23 K23:K24 M33:M34 G28:G29 J20:J21 G23 N21 I28:I29 W24 K20:K21 O20:O21 Q20:Q21 G20:G21 I20:I21 I23 Y14 U14 U24 Y24 Y9 W14 Q28 G25:G26 I24:I26 K28 K25:K26 L25:L26 M25:M26 Q24:Q26 S24 J27 K33:K34 G33:G34 I33:I34 H35 S29 W29 G30:G31 I30:I31 K30:K31 M30:M31 K35:K36 O33:O34 S34 U34 G35:G36 I35:I36 M35:M36 O35:O36 I39 K39 M39 O39 G43 I49:I51 I43 K43 W44 K49:K51 G48 I48 G44:G46 I44:I46 K45:K46 K48 M49 O49 Q49 S49 U49 I54 K54 M54 O54 Q54 S54 U54 G54" formulaRange="1"/>
    <ignoredError sqref="AD12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Oleg</cp:lastModifiedBy>
  <cp:lastPrinted>2011-05-18T17:34:53Z</cp:lastPrinted>
  <dcterms:created xsi:type="dcterms:W3CDTF">1996-10-08T23:32:33Z</dcterms:created>
  <dcterms:modified xsi:type="dcterms:W3CDTF">2012-05-07T07:54:27Z</dcterms:modified>
  <cp:category/>
  <cp:version/>
  <cp:contentType/>
  <cp:contentStatus/>
</cp:coreProperties>
</file>