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ФО-2023" sheetId="1" r:id="rId1"/>
  </sheets>
  <definedNames/>
  <calcPr fullCalcOnLoad="1"/>
</workbook>
</file>

<file path=xl/sharedStrings.xml><?xml version="1.0" encoding="utf-8"?>
<sst xmlns="http://schemas.openxmlformats.org/spreadsheetml/2006/main" count="186" uniqueCount="61">
  <si>
    <t>Д-11</t>
  </si>
  <si>
    <t>М-11</t>
  </si>
  <si>
    <t>Д-13</t>
  </si>
  <si>
    <t>М-13</t>
  </si>
  <si>
    <t>Маркелова Полина</t>
  </si>
  <si>
    <t>Галушко Мария</t>
  </si>
  <si>
    <t>Иващенко Александр</t>
  </si>
  <si>
    <t>Шиняев Егор</t>
  </si>
  <si>
    <t>Буздалова Ксения</t>
  </si>
  <si>
    <t>Величко Остап</t>
  </si>
  <si>
    <t>Д-15</t>
  </si>
  <si>
    <t>Елаева Дарья</t>
  </si>
  <si>
    <t>Шапран Стефания</t>
  </si>
  <si>
    <t>Осипов Егор</t>
  </si>
  <si>
    <t>Ю-15</t>
  </si>
  <si>
    <t>Ю-17</t>
  </si>
  <si>
    <t>Маркелов Алексей</t>
  </si>
  <si>
    <t>№</t>
  </si>
  <si>
    <t>Участники</t>
  </si>
  <si>
    <t>Возраст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</si>
  <si>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</si>
  <si>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</si>
  <si>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</si>
  <si>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</si>
  <si>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</si>
  <si>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</si>
  <si>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</si>
  <si>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</si>
  <si>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</si>
  <si>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Место</t>
  </si>
  <si>
    <t>Первенство ПФО по возрастам - 2023</t>
  </si>
  <si>
    <t>Севастьянова О.В.</t>
  </si>
  <si>
    <t>Козионов С.М.</t>
  </si>
  <si>
    <t>Кашицин А.Н.</t>
  </si>
  <si>
    <t>Кормилин П.Ю.</t>
  </si>
  <si>
    <t>Варава А.С.</t>
  </si>
  <si>
    <t>Савельев А.Д.</t>
  </si>
  <si>
    <t>Кол-во  уч-ков</t>
  </si>
  <si>
    <t>Тутурина Василиса</t>
  </si>
  <si>
    <t>Бадалян Артур</t>
  </si>
  <si>
    <t>Кирьянова Снежана</t>
  </si>
  <si>
    <t>Д-17</t>
  </si>
  <si>
    <t>Кормилин П.Ю,</t>
  </si>
  <si>
    <t>ЗК "Циолковский", 01-13.11.2023</t>
  </si>
  <si>
    <t>Кашицин А.И.</t>
  </si>
  <si>
    <t>Ульмейкин Николай</t>
  </si>
  <si>
    <t>Горшков Леонид</t>
  </si>
  <si>
    <t>Полуян Платон</t>
  </si>
  <si>
    <t>Д-град</t>
  </si>
  <si>
    <t>Город</t>
  </si>
  <si>
    <t>Ул-ск</t>
  </si>
  <si>
    <t>Тренер</t>
  </si>
  <si>
    <t>Олисов А.О.</t>
  </si>
  <si>
    <t>Команда</t>
  </si>
  <si>
    <t>Очки</t>
  </si>
  <si>
    <t>Севастьянова О.В. Алачихин В.Д.</t>
  </si>
  <si>
    <t>Барыш</t>
  </si>
  <si>
    <t>%</t>
  </si>
  <si>
    <t>Результаты по Ульяновской области</t>
  </si>
  <si>
    <t>Результаты по Димитровграду</t>
  </si>
  <si>
    <t>Результаты по Ульяновску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</si>
</sst>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3.8515625" style="1" customWidth="1"/>
    <col min="2" max="2" width="20.00390625" style="2" bestFit="1" customWidth="1"/>
    <col min="3" max="3" width="9.140625" style="1" customWidth="1"/>
    <col min="4" max="4" width="6.28125" style="1" customWidth="1"/>
    <col min="5" max="11" width="5.28125" style="1" bestFit="1" customWidth="1"/>
    <col min="12" max="12" width="5.57421875" style="1" customWidth="1"/>
    <col min="13" max="13" width="5.57421875" style="0" bestFit="1" customWidth="1"/>
    <col min="14" max="15" width="6.28125" style="1" bestFit="1" customWidth="1"/>
    <col min="16" max="16" width="17.7109375" style="0" bestFit="1" customWidth="1"/>
    <col min="17" max="17" width="11.57421875" style="0" customWidth="1"/>
    <col min="18" max="18" width="10.00390625" style="0" bestFit="1" customWidth="1"/>
  </cols>
  <sheetData>
    <row r="1" spans="1:17" ht="18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>
      <c r="A3" s="14" t="s">
        <v>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8.25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4" t="s">
        <v>28</v>
      </c>
      <c r="M4" s="4" t="s">
        <v>54</v>
      </c>
      <c r="N4" s="4" t="s">
        <v>29</v>
      </c>
      <c r="O4" s="5" t="s">
        <v>37</v>
      </c>
      <c r="P4" s="4" t="s">
        <v>51</v>
      </c>
      <c r="Q4" s="4" t="s">
        <v>49</v>
      </c>
    </row>
    <row r="5" spans="1:17" ht="12.75">
      <c r="A5" s="3">
        <v>1</v>
      </c>
      <c r="B5" s="7" t="s">
        <v>11</v>
      </c>
      <c r="C5" s="3" t="s">
        <v>10</v>
      </c>
      <c r="D5" s="3">
        <v>1</v>
      </c>
      <c r="E5" s="3">
        <v>1</v>
      </c>
      <c r="F5" s="3">
        <v>0.5</v>
      </c>
      <c r="G5" s="3">
        <v>1</v>
      </c>
      <c r="H5" s="3">
        <v>0</v>
      </c>
      <c r="I5" s="3">
        <v>1</v>
      </c>
      <c r="J5" s="3">
        <v>0</v>
      </c>
      <c r="K5" s="3">
        <v>1</v>
      </c>
      <c r="L5" s="3">
        <v>0</v>
      </c>
      <c r="M5" s="13">
        <f aca="true" t="shared" si="0" ref="M5:M21">SUM(D5:L5)</f>
        <v>5.5</v>
      </c>
      <c r="N5" s="3">
        <v>7</v>
      </c>
      <c r="O5" s="3">
        <v>34</v>
      </c>
      <c r="P5" s="6" t="s">
        <v>33</v>
      </c>
      <c r="Q5" s="3" t="s">
        <v>50</v>
      </c>
    </row>
    <row r="6" spans="1:17" ht="12.75">
      <c r="A6" s="3">
        <v>2</v>
      </c>
      <c r="B6" s="7" t="s">
        <v>13</v>
      </c>
      <c r="C6" s="3" t="s">
        <v>14</v>
      </c>
      <c r="D6" s="3">
        <v>1</v>
      </c>
      <c r="E6" s="3">
        <v>1</v>
      </c>
      <c r="F6" s="3">
        <v>1</v>
      </c>
      <c r="G6" s="3">
        <v>0</v>
      </c>
      <c r="H6" s="3">
        <v>1</v>
      </c>
      <c r="I6" s="3">
        <v>0</v>
      </c>
      <c r="J6" s="3">
        <v>1</v>
      </c>
      <c r="K6" s="3">
        <v>0</v>
      </c>
      <c r="L6" s="3">
        <v>0.5</v>
      </c>
      <c r="M6" s="13">
        <f t="shared" si="0"/>
        <v>5.5</v>
      </c>
      <c r="N6" s="3">
        <v>13</v>
      </c>
      <c r="O6" s="3">
        <v>77</v>
      </c>
      <c r="P6" s="6" t="s">
        <v>32</v>
      </c>
      <c r="Q6" s="3" t="s">
        <v>50</v>
      </c>
    </row>
    <row r="7" spans="1:17" ht="12.75">
      <c r="A7" s="3">
        <v>3</v>
      </c>
      <c r="B7" s="7" t="s">
        <v>8</v>
      </c>
      <c r="C7" s="3" t="s">
        <v>2</v>
      </c>
      <c r="D7" s="3">
        <v>0</v>
      </c>
      <c r="E7" s="3">
        <v>1</v>
      </c>
      <c r="F7" s="3">
        <v>0</v>
      </c>
      <c r="G7" s="3">
        <v>1</v>
      </c>
      <c r="H7" s="3">
        <v>1</v>
      </c>
      <c r="I7" s="3">
        <v>1</v>
      </c>
      <c r="J7" s="3">
        <v>0.5</v>
      </c>
      <c r="K7" s="3">
        <v>0.5</v>
      </c>
      <c r="L7" s="3">
        <v>0</v>
      </c>
      <c r="M7" s="13">
        <f t="shared" si="0"/>
        <v>5</v>
      </c>
      <c r="N7" s="3">
        <v>16</v>
      </c>
      <c r="O7" s="3">
        <v>41</v>
      </c>
      <c r="P7" s="6" t="s">
        <v>34</v>
      </c>
      <c r="Q7" s="3" t="s">
        <v>50</v>
      </c>
    </row>
    <row r="8" spans="1:17" ht="12.75">
      <c r="A8" s="3">
        <v>4</v>
      </c>
      <c r="B8" s="7" t="s">
        <v>45</v>
      </c>
      <c r="C8" s="3" t="s">
        <v>3</v>
      </c>
      <c r="D8" s="3">
        <v>0</v>
      </c>
      <c r="E8" s="3">
        <v>0</v>
      </c>
      <c r="F8" s="3">
        <v>1</v>
      </c>
      <c r="G8" s="3">
        <v>0.5</v>
      </c>
      <c r="H8" s="3">
        <v>0</v>
      </c>
      <c r="I8" s="3">
        <v>0.5</v>
      </c>
      <c r="J8" s="3">
        <v>1</v>
      </c>
      <c r="K8" s="3">
        <v>1</v>
      </c>
      <c r="L8" s="3">
        <v>1</v>
      </c>
      <c r="M8" s="13">
        <f t="shared" si="0"/>
        <v>5</v>
      </c>
      <c r="N8" s="3">
        <v>37</v>
      </c>
      <c r="O8" s="3">
        <v>79</v>
      </c>
      <c r="P8" s="6" t="s">
        <v>52</v>
      </c>
      <c r="Q8" s="3" t="s">
        <v>56</v>
      </c>
    </row>
    <row r="9" spans="1:17" ht="12.75">
      <c r="A9" s="3">
        <v>5</v>
      </c>
      <c r="B9" s="7" t="s">
        <v>16</v>
      </c>
      <c r="C9" s="3" t="s">
        <v>15</v>
      </c>
      <c r="D9" s="3">
        <v>1</v>
      </c>
      <c r="E9" s="3">
        <v>0</v>
      </c>
      <c r="F9" s="3">
        <v>1</v>
      </c>
      <c r="G9" s="3">
        <v>0</v>
      </c>
      <c r="H9" s="3">
        <v>0.5</v>
      </c>
      <c r="I9" s="3">
        <v>1</v>
      </c>
      <c r="J9" s="3">
        <v>0.5</v>
      </c>
      <c r="K9" s="3">
        <v>0.5</v>
      </c>
      <c r="L9" s="3">
        <v>0</v>
      </c>
      <c r="M9" s="13">
        <f t="shared" si="0"/>
        <v>4.5</v>
      </c>
      <c r="N9" s="3">
        <v>35</v>
      </c>
      <c r="O9" s="3">
        <v>66</v>
      </c>
      <c r="P9" s="6" t="s">
        <v>31</v>
      </c>
      <c r="Q9" s="3" t="s">
        <v>48</v>
      </c>
    </row>
    <row r="10" spans="1:17" ht="12.75">
      <c r="A10" s="3">
        <v>6</v>
      </c>
      <c r="B10" s="7" t="s">
        <v>6</v>
      </c>
      <c r="C10" s="3" t="s">
        <v>1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0.5</v>
      </c>
      <c r="J10" s="3">
        <v>0</v>
      </c>
      <c r="K10" s="3">
        <v>1</v>
      </c>
      <c r="L10" s="3">
        <v>1</v>
      </c>
      <c r="M10" s="13">
        <f t="shared" si="0"/>
        <v>4.5</v>
      </c>
      <c r="N10" s="3">
        <v>39</v>
      </c>
      <c r="O10" s="3">
        <v>63</v>
      </c>
      <c r="P10" s="6" t="s">
        <v>31</v>
      </c>
      <c r="Q10" s="3" t="s">
        <v>48</v>
      </c>
    </row>
    <row r="11" spans="1:17" ht="12.75">
      <c r="A11" s="3">
        <v>7</v>
      </c>
      <c r="B11" s="7" t="s">
        <v>40</v>
      </c>
      <c r="C11" s="3" t="s">
        <v>41</v>
      </c>
      <c r="D11" s="3">
        <v>1</v>
      </c>
      <c r="E11" s="3">
        <v>0</v>
      </c>
      <c r="F11" s="3">
        <v>0.5</v>
      </c>
      <c r="G11" s="3">
        <v>0</v>
      </c>
      <c r="H11" s="3">
        <v>0</v>
      </c>
      <c r="I11" s="3">
        <v>0.5</v>
      </c>
      <c r="J11" s="3">
        <v>0.5</v>
      </c>
      <c r="K11" s="3">
        <v>1</v>
      </c>
      <c r="L11" s="3">
        <v>1</v>
      </c>
      <c r="M11" s="13">
        <f t="shared" si="0"/>
        <v>4.5</v>
      </c>
      <c r="N11" s="3">
        <v>17</v>
      </c>
      <c r="O11" s="3">
        <v>32</v>
      </c>
      <c r="P11" s="6" t="s">
        <v>42</v>
      </c>
      <c r="Q11" s="3" t="s">
        <v>50</v>
      </c>
    </row>
    <row r="12" spans="1:17" ht="12.75">
      <c r="A12" s="3">
        <v>8</v>
      </c>
      <c r="B12" s="7" t="s">
        <v>4</v>
      </c>
      <c r="C12" s="3" t="s">
        <v>0</v>
      </c>
      <c r="D12" s="3">
        <v>0</v>
      </c>
      <c r="E12" s="3">
        <v>0</v>
      </c>
      <c r="F12" s="3">
        <v>1</v>
      </c>
      <c r="G12" s="3">
        <v>1</v>
      </c>
      <c r="H12" s="3">
        <v>0</v>
      </c>
      <c r="I12" s="3">
        <v>1</v>
      </c>
      <c r="J12" s="3">
        <v>1</v>
      </c>
      <c r="K12" s="3">
        <v>0</v>
      </c>
      <c r="L12" s="3">
        <v>0</v>
      </c>
      <c r="M12" s="13">
        <f t="shared" si="0"/>
        <v>4</v>
      </c>
      <c r="N12" s="3">
        <v>25</v>
      </c>
      <c r="O12" s="3">
        <v>37</v>
      </c>
      <c r="P12" s="6" t="s">
        <v>35</v>
      </c>
      <c r="Q12" s="3" t="s">
        <v>50</v>
      </c>
    </row>
    <row r="13" spans="1:17" ht="12.75">
      <c r="A13" s="3">
        <v>9</v>
      </c>
      <c r="B13" s="7" t="s">
        <v>12</v>
      </c>
      <c r="C13" s="3" t="s">
        <v>10</v>
      </c>
      <c r="D13" s="3">
        <v>0</v>
      </c>
      <c r="E13" s="3">
        <v>0.5</v>
      </c>
      <c r="F13" s="3">
        <v>0</v>
      </c>
      <c r="G13" s="3">
        <v>1</v>
      </c>
      <c r="H13" s="3">
        <v>1</v>
      </c>
      <c r="I13" s="3">
        <v>0.5</v>
      </c>
      <c r="J13" s="3">
        <v>0.5</v>
      </c>
      <c r="K13" s="3">
        <v>0</v>
      </c>
      <c r="L13" s="3">
        <v>0</v>
      </c>
      <c r="M13" s="13">
        <f t="shared" si="0"/>
        <v>3.5</v>
      </c>
      <c r="N13" s="3">
        <v>27</v>
      </c>
      <c r="O13" s="3">
        <v>34</v>
      </c>
      <c r="P13" s="6" t="s">
        <v>31</v>
      </c>
      <c r="Q13" s="3" t="s">
        <v>48</v>
      </c>
    </row>
    <row r="14" spans="1:17" ht="12.75">
      <c r="A14" s="3">
        <v>10</v>
      </c>
      <c r="B14" s="7" t="s">
        <v>47</v>
      </c>
      <c r="C14" s="3" t="s">
        <v>14</v>
      </c>
      <c r="D14" s="3">
        <v>0</v>
      </c>
      <c r="E14" s="3">
        <v>0</v>
      </c>
      <c r="F14" s="3">
        <v>1</v>
      </c>
      <c r="G14" s="3">
        <v>0.5</v>
      </c>
      <c r="H14" s="3">
        <v>0</v>
      </c>
      <c r="I14" s="3">
        <v>1</v>
      </c>
      <c r="J14" s="3">
        <v>0</v>
      </c>
      <c r="K14" s="3">
        <v>1</v>
      </c>
      <c r="L14" s="3">
        <v>0</v>
      </c>
      <c r="M14" s="13">
        <f t="shared" si="0"/>
        <v>3.5</v>
      </c>
      <c r="N14" s="3">
        <v>61</v>
      </c>
      <c r="O14" s="3">
        <v>77</v>
      </c>
      <c r="P14" s="6" t="s">
        <v>44</v>
      </c>
      <c r="Q14" s="3" t="s">
        <v>50</v>
      </c>
    </row>
    <row r="15" spans="1:17" ht="12.75">
      <c r="A15" s="3">
        <v>11</v>
      </c>
      <c r="B15" s="7" t="s">
        <v>38</v>
      </c>
      <c r="C15" s="3" t="s">
        <v>2</v>
      </c>
      <c r="D15" s="3">
        <v>0.5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1</v>
      </c>
      <c r="K15" s="3">
        <v>0</v>
      </c>
      <c r="L15" s="3">
        <v>1</v>
      </c>
      <c r="M15" s="13">
        <f t="shared" si="0"/>
        <v>3.5</v>
      </c>
      <c r="N15" s="3">
        <v>35</v>
      </c>
      <c r="O15" s="3">
        <v>41</v>
      </c>
      <c r="P15" s="6" t="s">
        <v>34</v>
      </c>
      <c r="Q15" s="3" t="s">
        <v>50</v>
      </c>
    </row>
    <row r="16" spans="1:17" ht="12.75">
      <c r="A16" s="3">
        <v>12</v>
      </c>
      <c r="B16" s="7" t="s">
        <v>46</v>
      </c>
      <c r="C16" s="3" t="s">
        <v>14</v>
      </c>
      <c r="D16" s="3">
        <v>0</v>
      </c>
      <c r="E16" s="3">
        <v>0</v>
      </c>
      <c r="F16" s="3">
        <v>0</v>
      </c>
      <c r="G16" s="3">
        <v>0.5</v>
      </c>
      <c r="H16" s="3">
        <v>0</v>
      </c>
      <c r="I16" s="3">
        <v>1</v>
      </c>
      <c r="J16" s="3">
        <v>1</v>
      </c>
      <c r="K16" s="3">
        <v>0</v>
      </c>
      <c r="L16" s="3">
        <v>1</v>
      </c>
      <c r="M16" s="13">
        <f t="shared" si="0"/>
        <v>3.5</v>
      </c>
      <c r="N16" s="3">
        <v>65</v>
      </c>
      <c r="O16" s="3">
        <v>77</v>
      </c>
      <c r="P16" s="6" t="s">
        <v>34</v>
      </c>
      <c r="Q16" s="3" t="s">
        <v>50</v>
      </c>
    </row>
    <row r="17" spans="1:17" ht="12.75">
      <c r="A17" s="3">
        <v>13</v>
      </c>
      <c r="B17" s="7" t="s">
        <v>7</v>
      </c>
      <c r="C17" s="3" t="s">
        <v>1</v>
      </c>
      <c r="D17" s="3">
        <v>0</v>
      </c>
      <c r="E17" s="3">
        <v>0</v>
      </c>
      <c r="F17" s="3">
        <v>0.5</v>
      </c>
      <c r="G17" s="3">
        <v>0</v>
      </c>
      <c r="H17" s="3">
        <v>1</v>
      </c>
      <c r="I17" s="3">
        <v>0</v>
      </c>
      <c r="J17" s="3">
        <v>1</v>
      </c>
      <c r="K17" s="3">
        <v>0.5</v>
      </c>
      <c r="L17" s="3">
        <v>0</v>
      </c>
      <c r="M17" s="13">
        <f t="shared" si="0"/>
        <v>3</v>
      </c>
      <c r="N17" s="3">
        <v>57</v>
      </c>
      <c r="O17" s="3">
        <v>63</v>
      </c>
      <c r="P17" s="6" t="s">
        <v>31</v>
      </c>
      <c r="Q17" s="3" t="s">
        <v>48</v>
      </c>
    </row>
    <row r="18" spans="1:17" ht="12.75">
      <c r="A18" s="3">
        <v>14</v>
      </c>
      <c r="B18" s="7" t="s">
        <v>39</v>
      </c>
      <c r="C18" s="3" t="s">
        <v>1</v>
      </c>
      <c r="D18" s="3">
        <v>0</v>
      </c>
      <c r="E18" s="3">
        <v>0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13">
        <f t="shared" si="0"/>
        <v>3</v>
      </c>
      <c r="N18" s="3">
        <v>56</v>
      </c>
      <c r="O18" s="3">
        <v>63</v>
      </c>
      <c r="P18" s="6" t="s">
        <v>44</v>
      </c>
      <c r="Q18" s="3" t="s">
        <v>50</v>
      </c>
    </row>
    <row r="19" spans="1:17" ht="12.75">
      <c r="A19" s="3">
        <v>15</v>
      </c>
      <c r="B19" s="7" t="s">
        <v>5</v>
      </c>
      <c r="C19" s="3" t="s">
        <v>0</v>
      </c>
      <c r="D19" s="3">
        <v>0</v>
      </c>
      <c r="E19" s="3">
        <v>0.5</v>
      </c>
      <c r="F19" s="3">
        <v>0</v>
      </c>
      <c r="G19" s="3">
        <v>0</v>
      </c>
      <c r="H19" s="3">
        <v>1</v>
      </c>
      <c r="I19" s="3">
        <v>0.5</v>
      </c>
      <c r="J19" s="3">
        <v>0</v>
      </c>
      <c r="K19" s="3">
        <v>1</v>
      </c>
      <c r="L19" s="3">
        <v>0</v>
      </c>
      <c r="M19" s="13">
        <f t="shared" si="0"/>
        <v>3</v>
      </c>
      <c r="N19" s="3">
        <v>34</v>
      </c>
      <c r="O19" s="3">
        <v>37</v>
      </c>
      <c r="P19" s="6" t="s">
        <v>36</v>
      </c>
      <c r="Q19" s="3" t="s">
        <v>50</v>
      </c>
    </row>
    <row r="20" spans="1:17" ht="25.5">
      <c r="A20" s="3">
        <v>16</v>
      </c>
      <c r="B20" s="7" t="s">
        <v>9</v>
      </c>
      <c r="C20" s="3" t="s">
        <v>3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  <c r="M20" s="13">
        <f t="shared" si="0"/>
        <v>3</v>
      </c>
      <c r="N20" s="3">
        <v>72</v>
      </c>
      <c r="O20" s="3">
        <v>79</v>
      </c>
      <c r="P20" s="8" t="s">
        <v>55</v>
      </c>
      <c r="Q20" s="3" t="s">
        <v>48</v>
      </c>
    </row>
    <row r="21" spans="1:17" ht="12.75">
      <c r="A21" s="9"/>
      <c r="B21" s="11" t="s">
        <v>53</v>
      </c>
      <c r="C21" s="12"/>
      <c r="D21" s="12">
        <f aca="true" t="shared" si="1" ref="D21:I21">SUM(D5:D20)</f>
        <v>4.5</v>
      </c>
      <c r="E21" s="12">
        <f t="shared" si="1"/>
        <v>4</v>
      </c>
      <c r="F21" s="12">
        <f t="shared" si="1"/>
        <v>8.5</v>
      </c>
      <c r="G21" s="12">
        <f t="shared" si="1"/>
        <v>7.5</v>
      </c>
      <c r="H21" s="12">
        <f t="shared" si="1"/>
        <v>6.5</v>
      </c>
      <c r="I21" s="12">
        <f t="shared" si="1"/>
        <v>9.5</v>
      </c>
      <c r="J21" s="12">
        <f>SUM(J5:J20)</f>
        <v>9</v>
      </c>
      <c r="K21" s="12">
        <f>SUM(K5:K20)</f>
        <v>8.5</v>
      </c>
      <c r="L21" s="12">
        <f>SUM(L5:L20)</f>
        <v>6.5</v>
      </c>
      <c r="M21" s="16">
        <f t="shared" si="0"/>
        <v>64.5</v>
      </c>
      <c r="N21" s="17">
        <f>AVERAGE(N5:N20)</f>
        <v>37.25</v>
      </c>
      <c r="O21" s="12"/>
      <c r="P21" s="10"/>
      <c r="Q21" s="10"/>
    </row>
    <row r="22" spans="13:14" ht="12.75">
      <c r="M22" s="18">
        <f>M21*100/128</f>
        <v>50.390625</v>
      </c>
      <c r="N22" s="19" t="s">
        <v>57</v>
      </c>
    </row>
    <row r="24" spans="1:17" ht="15.75">
      <c r="A24" s="14" t="s">
        <v>59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38.2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54</v>
      </c>
      <c r="N25" s="4" t="s">
        <v>29</v>
      </c>
      <c r="O25" s="5" t="s">
        <v>37</v>
      </c>
      <c r="P25" s="4" t="s">
        <v>51</v>
      </c>
      <c r="Q25" s="4" t="s">
        <v>49</v>
      </c>
    </row>
    <row r="26" spans="1:17" ht="12.75">
      <c r="A26" s="3">
        <v>1</v>
      </c>
      <c r="B26" s="7" t="s">
        <v>16</v>
      </c>
      <c r="C26" s="3" t="s">
        <v>15</v>
      </c>
      <c r="D26" s="3">
        <v>1</v>
      </c>
      <c r="E26" s="3">
        <v>0</v>
      </c>
      <c r="F26" s="3">
        <v>1</v>
      </c>
      <c r="G26" s="3">
        <v>0</v>
      </c>
      <c r="H26" s="3">
        <v>0.5</v>
      </c>
      <c r="I26" s="3">
        <v>1</v>
      </c>
      <c r="J26" s="3">
        <v>0.5</v>
      </c>
      <c r="K26" s="3">
        <v>0.5</v>
      </c>
      <c r="L26" s="3">
        <v>0</v>
      </c>
      <c r="M26" s="13">
        <f aca="true" t="shared" si="2" ref="M26:M31">SUM(D26:L26)</f>
        <v>4.5</v>
      </c>
      <c r="N26" s="3">
        <v>35</v>
      </c>
      <c r="O26" s="3">
        <v>66</v>
      </c>
      <c r="P26" s="6" t="s">
        <v>31</v>
      </c>
      <c r="Q26" s="3" t="s">
        <v>48</v>
      </c>
    </row>
    <row r="27" spans="1:17" ht="12.75">
      <c r="A27" s="3">
        <v>2</v>
      </c>
      <c r="B27" s="7" t="s">
        <v>6</v>
      </c>
      <c r="C27" s="3" t="s">
        <v>1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0.5</v>
      </c>
      <c r="J27" s="3">
        <v>0</v>
      </c>
      <c r="K27" s="3">
        <v>1</v>
      </c>
      <c r="L27" s="3">
        <v>1</v>
      </c>
      <c r="M27" s="13">
        <f t="shared" si="2"/>
        <v>4.5</v>
      </c>
      <c r="N27" s="3">
        <v>39</v>
      </c>
      <c r="O27" s="3">
        <v>63</v>
      </c>
      <c r="P27" s="6" t="s">
        <v>31</v>
      </c>
      <c r="Q27" s="3" t="s">
        <v>48</v>
      </c>
    </row>
    <row r="28" spans="1:17" ht="12.75">
      <c r="A28" s="3">
        <v>3</v>
      </c>
      <c r="B28" s="7" t="s">
        <v>12</v>
      </c>
      <c r="C28" s="3" t="s">
        <v>10</v>
      </c>
      <c r="D28" s="3">
        <v>0</v>
      </c>
      <c r="E28" s="3">
        <v>0.5</v>
      </c>
      <c r="F28" s="3">
        <v>0</v>
      </c>
      <c r="G28" s="3">
        <v>1</v>
      </c>
      <c r="H28" s="3">
        <v>1</v>
      </c>
      <c r="I28" s="3">
        <v>0.5</v>
      </c>
      <c r="J28" s="3">
        <v>0.5</v>
      </c>
      <c r="K28" s="3">
        <v>0</v>
      </c>
      <c r="L28" s="3">
        <v>0</v>
      </c>
      <c r="M28" s="13">
        <f t="shared" si="2"/>
        <v>3.5</v>
      </c>
      <c r="N28" s="3">
        <v>27</v>
      </c>
      <c r="O28" s="3">
        <v>34</v>
      </c>
      <c r="P28" s="6" t="s">
        <v>31</v>
      </c>
      <c r="Q28" s="3" t="s">
        <v>48</v>
      </c>
    </row>
    <row r="29" spans="1:17" ht="12.75">
      <c r="A29" s="3">
        <v>4</v>
      </c>
      <c r="B29" s="7" t="s">
        <v>7</v>
      </c>
      <c r="C29" s="3" t="s">
        <v>1</v>
      </c>
      <c r="D29" s="3">
        <v>0</v>
      </c>
      <c r="E29" s="3">
        <v>0</v>
      </c>
      <c r="F29" s="3">
        <v>0.5</v>
      </c>
      <c r="G29" s="3">
        <v>0</v>
      </c>
      <c r="H29" s="3">
        <v>1</v>
      </c>
      <c r="I29" s="3">
        <v>0</v>
      </c>
      <c r="J29" s="3">
        <v>1</v>
      </c>
      <c r="K29" s="3">
        <v>0.5</v>
      </c>
      <c r="L29" s="3">
        <v>0</v>
      </c>
      <c r="M29" s="13">
        <f t="shared" si="2"/>
        <v>3</v>
      </c>
      <c r="N29" s="3">
        <v>57</v>
      </c>
      <c r="O29" s="3">
        <v>63</v>
      </c>
      <c r="P29" s="6" t="s">
        <v>31</v>
      </c>
      <c r="Q29" s="3" t="s">
        <v>48</v>
      </c>
    </row>
    <row r="30" spans="1:17" ht="25.5">
      <c r="A30" s="3">
        <v>5</v>
      </c>
      <c r="B30" s="7" t="s">
        <v>9</v>
      </c>
      <c r="C30" s="3" t="s">
        <v>3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  <c r="M30" s="13">
        <f t="shared" si="2"/>
        <v>3</v>
      </c>
      <c r="N30" s="3">
        <v>72</v>
      </c>
      <c r="O30" s="3">
        <v>79</v>
      </c>
      <c r="P30" s="8" t="s">
        <v>55</v>
      </c>
      <c r="Q30" s="3" t="s">
        <v>48</v>
      </c>
    </row>
    <row r="31" spans="1:17" ht="12.75">
      <c r="A31" s="9"/>
      <c r="B31" s="11" t="s">
        <v>53</v>
      </c>
      <c r="C31" s="12"/>
      <c r="D31" s="12">
        <f aca="true" t="shared" si="3" ref="D31:K31">SUM(D26:D30)</f>
        <v>1</v>
      </c>
      <c r="E31" s="12">
        <f t="shared" si="3"/>
        <v>0.5</v>
      </c>
      <c r="F31" s="12">
        <f t="shared" si="3"/>
        <v>2.5</v>
      </c>
      <c r="G31" s="12">
        <f t="shared" si="3"/>
        <v>2</v>
      </c>
      <c r="H31" s="12">
        <f t="shared" si="3"/>
        <v>3.5</v>
      </c>
      <c r="I31" s="12">
        <f t="shared" si="3"/>
        <v>2</v>
      </c>
      <c r="J31" s="12">
        <f t="shared" si="3"/>
        <v>3</v>
      </c>
      <c r="K31" s="12">
        <f t="shared" si="3"/>
        <v>2</v>
      </c>
      <c r="L31" s="12">
        <f>SUM(L26:L30)</f>
        <v>2</v>
      </c>
      <c r="M31" s="16">
        <f t="shared" si="2"/>
        <v>18.5</v>
      </c>
      <c r="N31" s="20">
        <f>AVERAGE(N26:N30)</f>
        <v>46</v>
      </c>
      <c r="O31" s="12"/>
      <c r="P31" s="10"/>
      <c r="Q31" s="10"/>
    </row>
    <row r="32" spans="12:14" ht="12.75">
      <c r="L32"/>
      <c r="M32" s="18">
        <f>M31*100/45</f>
        <v>41.111111111111114</v>
      </c>
      <c r="N32" s="19" t="s">
        <v>57</v>
      </c>
    </row>
    <row r="34" spans="1:17" ht="15.75">
      <c r="A34" s="14" t="s">
        <v>60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38.25">
      <c r="A35" s="4" t="s">
        <v>17</v>
      </c>
      <c r="B35" s="4" t="s">
        <v>18</v>
      </c>
      <c r="C35" s="4" t="s">
        <v>19</v>
      </c>
      <c r="D35" s="4" t="s">
        <v>20</v>
      </c>
      <c r="E35" s="4" t="s">
        <v>21</v>
      </c>
      <c r="F35" s="4" t="s">
        <v>22</v>
      </c>
      <c r="G35" s="4" t="s">
        <v>23</v>
      </c>
      <c r="H35" s="4" t="s">
        <v>24</v>
      </c>
      <c r="I35" s="4" t="s">
        <v>25</v>
      </c>
      <c r="J35" s="4" t="s">
        <v>26</v>
      </c>
      <c r="K35" s="4" t="s">
        <v>27</v>
      </c>
      <c r="L35" s="4" t="s">
        <v>28</v>
      </c>
      <c r="M35" s="4" t="s">
        <v>54</v>
      </c>
      <c r="N35" s="4" t="s">
        <v>29</v>
      </c>
      <c r="O35" s="5" t="s">
        <v>37</v>
      </c>
      <c r="P35" s="4" t="s">
        <v>51</v>
      </c>
      <c r="Q35" s="4" t="s">
        <v>49</v>
      </c>
    </row>
    <row r="36" spans="1:17" ht="12.75">
      <c r="A36" s="3">
        <v>1</v>
      </c>
      <c r="B36" s="7" t="s">
        <v>11</v>
      </c>
      <c r="C36" s="3" t="s">
        <v>10</v>
      </c>
      <c r="D36" s="3">
        <v>1</v>
      </c>
      <c r="E36" s="3">
        <v>1</v>
      </c>
      <c r="F36" s="3">
        <v>0.5</v>
      </c>
      <c r="G36" s="3">
        <v>1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13">
        <f aca="true" t="shared" si="4" ref="M36:M45">SUM(D36:L36)</f>
        <v>5.5</v>
      </c>
      <c r="N36" s="3">
        <v>7</v>
      </c>
      <c r="O36" s="3">
        <v>34</v>
      </c>
      <c r="P36" s="6" t="s">
        <v>33</v>
      </c>
      <c r="Q36" s="3" t="s">
        <v>50</v>
      </c>
    </row>
    <row r="37" spans="1:17" ht="12.75">
      <c r="A37" s="3">
        <v>2</v>
      </c>
      <c r="B37" s="7" t="s">
        <v>13</v>
      </c>
      <c r="C37" s="3" t="s">
        <v>14</v>
      </c>
      <c r="D37" s="3">
        <v>1</v>
      </c>
      <c r="E37" s="3">
        <v>1</v>
      </c>
      <c r="F37" s="3">
        <v>1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  <c r="L37" s="3">
        <v>0.5</v>
      </c>
      <c r="M37" s="13">
        <f t="shared" si="4"/>
        <v>5.5</v>
      </c>
      <c r="N37" s="3">
        <v>13</v>
      </c>
      <c r="O37" s="3">
        <v>77</v>
      </c>
      <c r="P37" s="6" t="s">
        <v>32</v>
      </c>
      <c r="Q37" s="3" t="s">
        <v>50</v>
      </c>
    </row>
    <row r="38" spans="1:17" ht="12.75">
      <c r="A38" s="3">
        <v>3</v>
      </c>
      <c r="B38" s="7" t="s">
        <v>8</v>
      </c>
      <c r="C38" s="3" t="s">
        <v>2</v>
      </c>
      <c r="D38" s="3">
        <v>0</v>
      </c>
      <c r="E38" s="3">
        <v>1</v>
      </c>
      <c r="F38" s="3">
        <v>0</v>
      </c>
      <c r="G38" s="3">
        <v>1</v>
      </c>
      <c r="H38" s="3">
        <v>1</v>
      </c>
      <c r="I38" s="3">
        <v>1</v>
      </c>
      <c r="J38" s="3">
        <v>0.5</v>
      </c>
      <c r="K38" s="3">
        <v>0.5</v>
      </c>
      <c r="L38" s="3">
        <v>0</v>
      </c>
      <c r="M38" s="13">
        <f t="shared" si="4"/>
        <v>5</v>
      </c>
      <c r="N38" s="3">
        <v>16</v>
      </c>
      <c r="O38" s="3">
        <v>41</v>
      </c>
      <c r="P38" s="6" t="s">
        <v>34</v>
      </c>
      <c r="Q38" s="3" t="s">
        <v>50</v>
      </c>
    </row>
    <row r="39" spans="1:17" ht="12.75">
      <c r="A39" s="3">
        <v>4</v>
      </c>
      <c r="B39" s="7" t="s">
        <v>40</v>
      </c>
      <c r="C39" s="3" t="s">
        <v>41</v>
      </c>
      <c r="D39" s="3">
        <v>1</v>
      </c>
      <c r="E39" s="3">
        <v>0</v>
      </c>
      <c r="F39" s="3">
        <v>0.5</v>
      </c>
      <c r="G39" s="3">
        <v>0</v>
      </c>
      <c r="H39" s="3">
        <v>0</v>
      </c>
      <c r="I39" s="3">
        <v>0.5</v>
      </c>
      <c r="J39" s="3">
        <v>0.5</v>
      </c>
      <c r="K39" s="3">
        <v>1</v>
      </c>
      <c r="L39" s="3">
        <v>1</v>
      </c>
      <c r="M39" s="13">
        <f t="shared" si="4"/>
        <v>4.5</v>
      </c>
      <c r="N39" s="3">
        <v>17</v>
      </c>
      <c r="O39" s="3">
        <v>32</v>
      </c>
      <c r="P39" s="6" t="s">
        <v>42</v>
      </c>
      <c r="Q39" s="3" t="s">
        <v>50</v>
      </c>
    </row>
    <row r="40" spans="1:17" ht="12.75">
      <c r="A40" s="3">
        <v>5</v>
      </c>
      <c r="B40" s="7" t="s">
        <v>4</v>
      </c>
      <c r="C40" s="3" t="s">
        <v>0</v>
      </c>
      <c r="D40" s="3">
        <v>0</v>
      </c>
      <c r="E40" s="3">
        <v>0</v>
      </c>
      <c r="F40" s="3">
        <v>1</v>
      </c>
      <c r="G40" s="3">
        <v>1</v>
      </c>
      <c r="H40" s="3">
        <v>0</v>
      </c>
      <c r="I40" s="3">
        <v>1</v>
      </c>
      <c r="J40" s="3">
        <v>1</v>
      </c>
      <c r="K40" s="3">
        <v>0</v>
      </c>
      <c r="L40" s="3">
        <v>0</v>
      </c>
      <c r="M40" s="13">
        <f t="shared" si="4"/>
        <v>4</v>
      </c>
      <c r="N40" s="3">
        <v>25</v>
      </c>
      <c r="O40" s="3">
        <v>37</v>
      </c>
      <c r="P40" s="6" t="s">
        <v>35</v>
      </c>
      <c r="Q40" s="3" t="s">
        <v>50</v>
      </c>
    </row>
    <row r="41" spans="1:17" ht="12.75">
      <c r="A41" s="3">
        <v>6</v>
      </c>
      <c r="B41" s="7" t="s">
        <v>47</v>
      </c>
      <c r="C41" s="3" t="s">
        <v>14</v>
      </c>
      <c r="D41" s="3">
        <v>0</v>
      </c>
      <c r="E41" s="3">
        <v>0</v>
      </c>
      <c r="F41" s="3">
        <v>1</v>
      </c>
      <c r="G41" s="3">
        <v>0.5</v>
      </c>
      <c r="H41" s="3">
        <v>0</v>
      </c>
      <c r="I41" s="3">
        <v>1</v>
      </c>
      <c r="J41" s="3">
        <v>0</v>
      </c>
      <c r="K41" s="3">
        <v>1</v>
      </c>
      <c r="L41" s="3">
        <v>0</v>
      </c>
      <c r="M41" s="13">
        <f t="shared" si="4"/>
        <v>3.5</v>
      </c>
      <c r="N41" s="3">
        <v>61</v>
      </c>
      <c r="O41" s="3">
        <v>77</v>
      </c>
      <c r="P41" s="6" t="s">
        <v>44</v>
      </c>
      <c r="Q41" s="3" t="s">
        <v>50</v>
      </c>
    </row>
    <row r="42" spans="1:17" ht="12.75">
      <c r="A42" s="3">
        <v>7</v>
      </c>
      <c r="B42" s="7" t="s">
        <v>38</v>
      </c>
      <c r="C42" s="3" t="s">
        <v>2</v>
      </c>
      <c r="D42" s="3">
        <v>0.5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1</v>
      </c>
      <c r="K42" s="3">
        <v>0</v>
      </c>
      <c r="L42" s="3">
        <v>1</v>
      </c>
      <c r="M42" s="13">
        <f t="shared" si="4"/>
        <v>3.5</v>
      </c>
      <c r="N42" s="3">
        <v>35</v>
      </c>
      <c r="O42" s="3">
        <v>41</v>
      </c>
      <c r="P42" s="6" t="s">
        <v>34</v>
      </c>
      <c r="Q42" s="3" t="s">
        <v>50</v>
      </c>
    </row>
    <row r="43" spans="1:17" ht="12.75">
      <c r="A43" s="3">
        <v>8</v>
      </c>
      <c r="B43" s="7" t="s">
        <v>46</v>
      </c>
      <c r="C43" s="3" t="s">
        <v>14</v>
      </c>
      <c r="D43" s="3">
        <v>0</v>
      </c>
      <c r="E43" s="3">
        <v>0</v>
      </c>
      <c r="F43" s="3">
        <v>0</v>
      </c>
      <c r="G43" s="3">
        <v>0.5</v>
      </c>
      <c r="H43" s="3">
        <v>0</v>
      </c>
      <c r="I43" s="3">
        <v>1</v>
      </c>
      <c r="J43" s="3">
        <v>1</v>
      </c>
      <c r="K43" s="3">
        <v>0</v>
      </c>
      <c r="L43" s="3">
        <v>1</v>
      </c>
      <c r="M43" s="13">
        <f t="shared" si="4"/>
        <v>3.5</v>
      </c>
      <c r="N43" s="3">
        <v>65</v>
      </c>
      <c r="O43" s="3">
        <v>77</v>
      </c>
      <c r="P43" s="6" t="s">
        <v>34</v>
      </c>
      <c r="Q43" s="3" t="s">
        <v>50</v>
      </c>
    </row>
    <row r="44" spans="1:17" ht="12.75">
      <c r="A44" s="3">
        <v>9</v>
      </c>
      <c r="B44" s="7" t="s">
        <v>39</v>
      </c>
      <c r="C44" s="3" t="s">
        <v>1</v>
      </c>
      <c r="D44" s="3">
        <v>0</v>
      </c>
      <c r="E44" s="3">
        <v>0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13">
        <f t="shared" si="4"/>
        <v>3</v>
      </c>
      <c r="N44" s="3">
        <v>56</v>
      </c>
      <c r="O44" s="3">
        <v>63</v>
      </c>
      <c r="P44" s="6" t="s">
        <v>44</v>
      </c>
      <c r="Q44" s="3" t="s">
        <v>50</v>
      </c>
    </row>
    <row r="45" spans="1:17" ht="12.75">
      <c r="A45" s="3">
        <v>10</v>
      </c>
      <c r="B45" s="7" t="s">
        <v>5</v>
      </c>
      <c r="C45" s="3" t="s">
        <v>0</v>
      </c>
      <c r="D45" s="3">
        <v>0</v>
      </c>
      <c r="E45" s="3">
        <v>0.5</v>
      </c>
      <c r="F45" s="3">
        <v>0</v>
      </c>
      <c r="G45" s="3">
        <v>0</v>
      </c>
      <c r="H45" s="3">
        <v>1</v>
      </c>
      <c r="I45" s="3">
        <v>0.5</v>
      </c>
      <c r="J45" s="3">
        <v>0</v>
      </c>
      <c r="K45" s="3">
        <v>1</v>
      </c>
      <c r="L45" s="3">
        <v>0</v>
      </c>
      <c r="M45" s="13">
        <f t="shared" si="4"/>
        <v>3</v>
      </c>
      <c r="N45" s="3">
        <v>34</v>
      </c>
      <c r="O45" s="3">
        <v>37</v>
      </c>
      <c r="P45" s="6" t="s">
        <v>36</v>
      </c>
      <c r="Q45" s="3" t="s">
        <v>50</v>
      </c>
    </row>
    <row r="46" spans="1:17" ht="12.75">
      <c r="A46" s="9"/>
      <c r="B46" s="11" t="s">
        <v>53</v>
      </c>
      <c r="C46" s="12"/>
      <c r="D46" s="12">
        <f aca="true" t="shared" si="5" ref="D46:M46">SUM(D36:D45)</f>
        <v>3.5</v>
      </c>
      <c r="E46" s="12">
        <f t="shared" si="5"/>
        <v>3.5</v>
      </c>
      <c r="F46" s="12">
        <f t="shared" si="5"/>
        <v>5</v>
      </c>
      <c r="G46" s="12">
        <f t="shared" si="5"/>
        <v>5</v>
      </c>
      <c r="H46" s="12">
        <f t="shared" si="5"/>
        <v>3</v>
      </c>
      <c r="I46" s="12">
        <f t="shared" si="5"/>
        <v>7</v>
      </c>
      <c r="J46" s="12">
        <f t="shared" si="5"/>
        <v>5</v>
      </c>
      <c r="K46" s="12">
        <f t="shared" si="5"/>
        <v>5.5</v>
      </c>
      <c r="L46" s="12">
        <f t="shared" si="5"/>
        <v>3.5</v>
      </c>
      <c r="M46" s="16">
        <f t="shared" si="5"/>
        <v>41</v>
      </c>
      <c r="N46" s="17">
        <f>AVERAGE(N36:N45)</f>
        <v>32.9</v>
      </c>
      <c r="O46" s="12"/>
      <c r="P46" s="10"/>
      <c r="Q46" s="10"/>
    </row>
    <row r="47" spans="12:14" ht="12.75">
      <c r="L47"/>
      <c r="M47" s="18">
        <f>M46*100/90</f>
        <v>45.55555555555556</v>
      </c>
      <c r="N47" s="19" t="s">
        <v>57</v>
      </c>
    </row>
  </sheetData>
  <mergeCells count="5">
    <mergeCell ref="A34:Q34"/>
    <mergeCell ref="A1:Q1"/>
    <mergeCell ref="A3:Q3"/>
    <mergeCell ref="A2:Q2"/>
    <mergeCell ref="A24:Q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cp:lastPrinted>2023-11-03T11:16:26Z</cp:lastPrinted>
  <dcterms:created xsi:type="dcterms:W3CDTF">1996-10-08T23:32:33Z</dcterms:created>
  <dcterms:modified xsi:type="dcterms:W3CDTF">2023-11-11T04:18:14Z</dcterms:modified>
  <cp:category/>
  <cp:version/>
  <cp:contentType/>
  <cp:contentStatus/>
</cp:coreProperties>
</file>